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14" activeTab="0"/>
  </bookViews>
  <sheets>
    <sheet name="Приход нов" sheetId="1" r:id="rId1"/>
    <sheet name="Разход нов" sheetId="2" r:id="rId2"/>
  </sheets>
  <definedNames/>
  <calcPr fullCalcOnLoad="1"/>
</workbook>
</file>

<file path=xl/comments2.xml><?xml version="1.0" encoding="utf-8"?>
<comments xmlns="http://schemas.openxmlformats.org/spreadsheetml/2006/main">
  <authors>
    <author>Slavka</author>
  </authors>
  <commentList>
    <comment ref="AT16" authorId="0">
      <text>
        <r>
          <rPr>
            <b/>
            <sz val="8"/>
            <rFont val="Tahoma"/>
            <family val="2"/>
          </rPr>
          <t>Slavka: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<sst xmlns="http://schemas.openxmlformats.org/spreadsheetml/2006/main" count="296" uniqueCount="93">
  <si>
    <t>0201</t>
  </si>
  <si>
    <t>0202</t>
  </si>
  <si>
    <t>0209</t>
  </si>
  <si>
    <t>0551</t>
  </si>
  <si>
    <t>0560</t>
  </si>
  <si>
    <t>0580</t>
  </si>
  <si>
    <t>'0101</t>
  </si>
  <si>
    <t>0552</t>
  </si>
  <si>
    <t>0208</t>
  </si>
  <si>
    <t>1015</t>
  </si>
  <si>
    <t>1020</t>
  </si>
  <si>
    <t>1051</t>
  </si>
  <si>
    <t>1098</t>
  </si>
  <si>
    <t>5100</t>
  </si>
  <si>
    <t>5201</t>
  </si>
  <si>
    <t>5203</t>
  </si>
  <si>
    <t>ОТЧЕТ</t>
  </si>
  <si>
    <t xml:space="preserve">ПЛАН </t>
  </si>
  <si>
    <t>ОП "ПОДКРЕПА ЗА ЗАЕТОСТ"
д-ст 1532; 20 бр.</t>
  </si>
  <si>
    <t>параграф
§</t>
  </si>
  <si>
    <t>ВСИЧКО ДД -
Д-СТ 1532</t>
  </si>
  <si>
    <t>ОП Средищни у-ща въвежд.целодн.обуч.СОУ д-ст 1322</t>
  </si>
  <si>
    <t>ВСИЧКО Д-СТ 1322</t>
  </si>
  <si>
    <t>ВСИЧКО Д-СТ 1326</t>
  </si>
  <si>
    <t>ВСИЧКО
Ф-ЦИЯ ОБРАЗОВАНИЕ
ОП "ЧОВ.РЕС."</t>
  </si>
  <si>
    <t>МД ОП "ЧОВЕШКИ РЕСУРСИ</t>
  </si>
  <si>
    <t>ОП "ЛИЧ.АСИСТЕНТ"
Д-СТ 2562; 16 бр.</t>
  </si>
  <si>
    <t>ОП "АЗ ИМАМ 
СЕМЕЙСТВО"
Д-СТ 2532</t>
  </si>
  <si>
    <t>ВСИЧКО ДД+МД
ОП ЧОВ.РЕС.
КОД 98301</t>
  </si>
  <si>
    <t>МЕСТНИ ДЕЙНОСТИ</t>
  </si>
  <si>
    <t>ОП РЕГ.РАЗВ.
САНИРАНЕ
Д-СТ 2322
КОД 98202</t>
  </si>
  <si>
    <t>ОП ООС
ПРЕЧ.СТ-Я
Д-СТ 2626
КОД 98102</t>
  </si>
  <si>
    <t>ВСИЧКО ОП
НАЦ.ФОНД
КОД 98</t>
  </si>
  <si>
    <t>ОП РЕКОНСТР.Ц-Р
Д-СТ 2827
КОД 42</t>
  </si>
  <si>
    <t>ОП ИЗГР.СТАД.
Ц.ЛИВАДА И Д-ВО
Д-СТ 2714
КОД 42</t>
  </si>
  <si>
    <t>ОП ИЗГР.ИНФ.
ЦЕНТРОВЕ
Д-СТ 2122
КОД 42</t>
  </si>
  <si>
    <t>ОП УЧИЛ.ПЛОД
ЦДГ Д-ВО
Д-СТ 2311</t>
  </si>
  <si>
    <t>ВСИЧКО ФОНД
ЗЕМЕДЕЛИЕ</t>
  </si>
  <si>
    <t>ВСИЧКО НФ+РА</t>
  </si>
  <si>
    <t>ДД към ОП "ЧОВЕШКИ РЕСУРСИ" код 98301 ф-ция СОЦ.Д-СТИ</t>
  </si>
  <si>
    <t>ДД към ОП "ЧОВЕШКИ РЕСУРСИ" код 98301 ф-ция ОБРАЗОВАНИЕ</t>
  </si>
  <si>
    <t>МЕСТНИ ДЕЙНОСТИ КЪМ ФОНД ЗЕМЕДЕЛИЕ - РАЗПЛ.АГЕНЦИЯ</t>
  </si>
  <si>
    <t>ВСИЧКО ДД
ОП "ЧОВ.РЕС."
КОД 98301</t>
  </si>
  <si>
    <t>ВСИЧКО МД
ОП ЧОВ.РЕСУРСИ
КОД 98301</t>
  </si>
  <si>
    <t>5204</t>
  </si>
  <si>
    <t>5205</t>
  </si>
  <si>
    <t>5206</t>
  </si>
  <si>
    <t>4000</t>
  </si>
  <si>
    <t>ОП "ЛИЧ.АСИСТЕНТ"
Д-СТ 2562;КОД 301- 16 бр.</t>
  </si>
  <si>
    <t>ОП "АЗ ИМАМ 
СЕМЕЙСТВО"
Д-СТ 2532-КОД 301</t>
  </si>
  <si>
    <t>1016</t>
  </si>
  <si>
    <t>ОП"ПОДОБР.ЕФЕКТ ОБАД-СТ 2122КОД 302</t>
  </si>
  <si>
    <t>ОП "ПОДОБ. ЕФЕКТ.ОБА-Д-СТ 2122</t>
  </si>
  <si>
    <t>ПЛАН</t>
  </si>
  <si>
    <t xml:space="preserve">ОТЧЕТ </t>
  </si>
  <si>
    <t>ВСИЧКО
ОП "АДМ.КАПАЦИТЕ"</t>
  </si>
  <si>
    <t>ВСИЧКО ОП
АДМ.КАПАЦИТЕТ 2122 К 98302</t>
  </si>
  <si>
    <t>5301</t>
  </si>
  <si>
    <t>1014</t>
  </si>
  <si>
    <t>5219</t>
  </si>
  <si>
    <t>ОП "УСПЕХ" 
ПГИ "Р.С."
д-ст 1326</t>
  </si>
  <si>
    <t>ОП "УСПЕХ"
ПГИ "Р.С."
д-ст 1326</t>
  </si>
  <si>
    <t>ОП 
"Нови възм-ти
за грижа"
д-т 2562
Чов. рес НФ</t>
  </si>
  <si>
    <t xml:space="preserve">    5301</t>
  </si>
  <si>
    <t xml:space="preserve">        5301</t>
  </si>
  <si>
    <t xml:space="preserve">       5301</t>
  </si>
  <si>
    <t xml:space="preserve">СПРАВКА ЗА РАЗХОДИТЕ НА СЕС - М. 11.2015 Г. </t>
  </si>
  <si>
    <t xml:space="preserve">СПРАВКА ЗА РАЗХОДИТЕ НА СЕС - М. 12. 2015 Г. </t>
  </si>
  <si>
    <t>ОП "РЕГ. РАЗВИТИЕ
САНИРАНЕ"
КОД 98202</t>
  </si>
  <si>
    <t>СПРАВКА ЗА ПРИХОДИТЕ НА СЕС - М. 12. 2015 Г.</t>
  </si>
  <si>
    <t>Запл. на персонал по труд. правоотношения</t>
  </si>
  <si>
    <t>Възн-е за нещатен персонал по тр. правоотношения</t>
  </si>
  <si>
    <t>За персонал по извънтруд. правоотношения</t>
  </si>
  <si>
    <t>Обезщет-я за перс-л с х-р на възнаграждения</t>
  </si>
  <si>
    <t>Други плащания и възнаграждения</t>
  </si>
  <si>
    <t>Осигурителни вноски от работодател за ДОО</t>
  </si>
  <si>
    <t>Осигуритлни вноски за УПФ</t>
  </si>
  <si>
    <t>ЗОВ от работодател</t>
  </si>
  <si>
    <t>Вноски за ДЗПО</t>
  </si>
  <si>
    <t>Разходи за външни услуги</t>
  </si>
  <si>
    <t>Материали</t>
  </si>
  <si>
    <t>Др. раз-ди некласих. в др. § и подпараграфи</t>
  </si>
  <si>
    <t>Стипендии</t>
  </si>
  <si>
    <t>Придобиване на други НДА</t>
  </si>
  <si>
    <t>Придоб. на др. оборудв. машини и съоръж-я</t>
  </si>
  <si>
    <t>Придобиване на други ДМА</t>
  </si>
  <si>
    <t>Придобиване на стопански инвентар</t>
  </si>
  <si>
    <t>Играждане на инфраструтурни обекти</t>
  </si>
  <si>
    <t>Придобиване на програмни продукти</t>
  </si>
  <si>
    <t>Командировки</t>
  </si>
  <si>
    <t>Вода, горива и ел. ен-я</t>
  </si>
  <si>
    <t>Придобиване на ДМА компютри и хардуер</t>
  </si>
  <si>
    <t>ПРИЛОЖЕНИЕ №6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</si>
</sst>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2" fillId="21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quotePrefix="1">
      <alignment horizontal="right" vertical="center"/>
    </xf>
    <xf numFmtId="0" fontId="2" fillId="21" borderId="10" xfId="0" applyFont="1" applyFill="1" applyBorder="1" applyAlignment="1">
      <alignment vertical="center"/>
    </xf>
    <xf numFmtId="0" fontId="2" fillId="0" borderId="10" xfId="0" applyFont="1" applyBorder="1" applyAlignment="1" quotePrefix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right" vertical="center"/>
    </xf>
    <xf numFmtId="0" fontId="2" fillId="0" borderId="10" xfId="0" applyFont="1" applyFill="1" applyBorder="1" applyAlignment="1" quotePrefix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21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right"/>
    </xf>
    <xf numFmtId="0" fontId="2" fillId="24" borderId="1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21" borderId="10" xfId="0" applyFont="1" applyFill="1" applyBorder="1" applyAlignment="1" quotePrefix="1">
      <alignment horizontal="right"/>
    </xf>
    <xf numFmtId="0" fontId="0" fillId="0" borderId="0" xfId="0" applyAlignment="1">
      <alignment horizontal="center" vertical="center"/>
    </xf>
    <xf numFmtId="49" fontId="2" fillId="21" borderId="10" xfId="0" applyNumberFormat="1" applyFont="1" applyFill="1" applyBorder="1" applyAlignment="1" quotePrefix="1">
      <alignment horizontal="right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2" fillId="22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0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6.28125" style="2" customWidth="1"/>
    <col min="2" max="2" width="10.7109375" style="2" customWidth="1"/>
    <col min="3" max="4" width="0" style="2" hidden="1" customWidth="1"/>
    <col min="5" max="5" width="9.140625" style="36" customWidth="1"/>
    <col min="6" max="6" width="10.28125" style="36" customWidth="1"/>
    <col min="7" max="7" width="11.57421875" style="2" customWidth="1"/>
    <col min="8" max="8" width="11.421875" style="2" customWidth="1"/>
    <col min="9" max="9" width="9.28125" style="2" customWidth="1"/>
    <col min="10" max="10" width="9.57421875" style="2" customWidth="1"/>
    <col min="11" max="12" width="0" style="2" hidden="1" customWidth="1"/>
    <col min="13" max="14" width="9.140625" style="2" customWidth="1"/>
    <col min="15" max="15" width="5.8515625" style="2" customWidth="1"/>
    <col min="16" max="17" width="9.140625" style="2" customWidth="1"/>
    <col min="18" max="19" width="0" style="2" hidden="1" customWidth="1"/>
    <col min="20" max="20" width="7.57421875" style="2" customWidth="1"/>
    <col min="21" max="21" width="9.421875" style="2" customWidth="1"/>
    <col min="22" max="22" width="6.7109375" style="2" hidden="1" customWidth="1"/>
    <col min="23" max="23" width="8.140625" style="2" hidden="1" customWidth="1"/>
    <col min="24" max="24" width="9.421875" style="2" customWidth="1"/>
    <col min="25" max="25" width="8.421875" style="2" customWidth="1"/>
    <col min="26" max="26" width="11.8515625" style="2" customWidth="1"/>
    <col min="27" max="27" width="11.00390625" style="2" customWidth="1"/>
    <col min="28" max="28" width="9.140625" style="2" customWidth="1"/>
    <col min="29" max="29" width="9.7109375" style="2" customWidth="1"/>
    <col min="30" max="30" width="5.00390625" style="2" bestFit="1" customWidth="1"/>
    <col min="31" max="32" width="8.421875" style="2" customWidth="1"/>
    <col min="33" max="33" width="7.00390625" style="2" hidden="1" customWidth="1"/>
    <col min="34" max="34" width="7.8515625" style="2" hidden="1" customWidth="1"/>
    <col min="35" max="35" width="6.7109375" style="2" hidden="1" customWidth="1"/>
    <col min="36" max="36" width="8.00390625" style="2" hidden="1" customWidth="1"/>
    <col min="37" max="38" width="8.00390625" style="2" customWidth="1"/>
    <col min="39" max="39" width="7.8515625" style="2" customWidth="1"/>
    <col min="40" max="40" width="8.140625" style="2" customWidth="1"/>
    <col min="41" max="41" width="9.00390625" style="2" customWidth="1"/>
    <col min="42" max="42" width="9.140625" style="2" customWidth="1"/>
    <col min="43" max="43" width="8.8515625" style="2" hidden="1" customWidth="1"/>
    <col min="44" max="44" width="8.28125" style="2" hidden="1" customWidth="1"/>
    <col min="45" max="45" width="8.140625" style="2" customWidth="1"/>
    <col min="46" max="46" width="8.7109375" style="2" customWidth="1"/>
    <col min="47" max="47" width="8.140625" style="36" hidden="1" customWidth="1"/>
    <col min="48" max="48" width="7.421875" style="36" hidden="1" customWidth="1"/>
    <col min="49" max="50" width="7.421875" style="2" hidden="1" customWidth="1"/>
    <col min="51" max="51" width="9.00390625" style="2" customWidth="1"/>
    <col min="52" max="52" width="10.00390625" style="2" customWidth="1"/>
    <col min="53" max="53" width="9.00390625" style="2" customWidth="1"/>
    <col min="54" max="54" width="8.00390625" style="2" hidden="1" customWidth="1"/>
    <col min="55" max="55" width="7.7109375" style="2" hidden="1" customWidth="1"/>
    <col min="56" max="58" width="7.7109375" style="2" customWidth="1"/>
    <col min="59" max="59" width="8.00390625" style="2" customWidth="1"/>
    <col min="60" max="60" width="9.28125" style="2" customWidth="1"/>
    <col min="61" max="61" width="2.421875" style="2" hidden="1" customWidth="1"/>
    <col min="62" max="62" width="8.28125" style="2" customWidth="1"/>
    <col min="63" max="64" width="0" style="2" hidden="1" customWidth="1"/>
    <col min="65" max="66" width="9.140625" style="2" customWidth="1"/>
    <col min="67" max="67" width="8.140625" style="2" customWidth="1"/>
    <col min="68" max="68" width="9.57421875" style="2" customWidth="1"/>
    <col min="69" max="70" width="0" style="2" hidden="1" customWidth="1"/>
    <col min="71" max="74" width="9.140625" style="2" customWidth="1"/>
    <col min="75" max="75" width="5.00390625" style="2" bestFit="1" customWidth="1"/>
    <col min="76" max="16384" width="9.140625" style="2" customWidth="1"/>
  </cols>
  <sheetData>
    <row r="1" spans="1:16" ht="12.75">
      <c r="A1" s="1"/>
      <c r="B1" s="2" t="s">
        <v>69</v>
      </c>
      <c r="P1" s="2" t="s">
        <v>92</v>
      </c>
    </row>
    <row r="3" spans="2:74" ht="12.75" customHeight="1">
      <c r="B3" s="55" t="s">
        <v>19</v>
      </c>
      <c r="C3" s="54" t="s">
        <v>39</v>
      </c>
      <c r="D3" s="54"/>
      <c r="E3" s="54"/>
      <c r="F3" s="54"/>
      <c r="G3" s="54"/>
      <c r="H3" s="54"/>
      <c r="I3" s="54" t="s">
        <v>40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3"/>
      <c r="AA3" s="3"/>
      <c r="AB3" s="54" t="s">
        <v>25</v>
      </c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3"/>
      <c r="AP3" s="3"/>
      <c r="AQ3" s="27"/>
      <c r="AR3" s="27" t="s">
        <v>29</v>
      </c>
      <c r="AS3" s="3"/>
      <c r="AT3" s="3"/>
      <c r="AU3" s="39"/>
      <c r="AV3" s="39"/>
      <c r="AW3" s="39"/>
      <c r="AX3" s="39"/>
      <c r="AY3" s="3"/>
      <c r="AZ3" s="3"/>
      <c r="BA3" s="3"/>
      <c r="BB3" s="54" t="s">
        <v>29</v>
      </c>
      <c r="BC3" s="54"/>
      <c r="BD3" s="54"/>
      <c r="BE3" s="54"/>
      <c r="BF3" s="54"/>
      <c r="BG3" s="54"/>
      <c r="BH3" s="3"/>
      <c r="BI3" s="3"/>
      <c r="BJ3" s="3"/>
      <c r="BK3" s="54" t="s">
        <v>41</v>
      </c>
      <c r="BL3" s="54"/>
      <c r="BM3" s="54"/>
      <c r="BN3" s="54"/>
      <c r="BO3" s="54"/>
      <c r="BP3" s="54"/>
      <c r="BQ3" s="54"/>
      <c r="BR3" s="54"/>
      <c r="BS3" s="54"/>
      <c r="BT3" s="54"/>
      <c r="BU3" s="3"/>
      <c r="BV3" s="3"/>
    </row>
    <row r="4" spans="2:74" ht="72" customHeight="1">
      <c r="B4" s="55"/>
      <c r="C4" s="55"/>
      <c r="D4" s="54"/>
      <c r="E4" s="59" t="s">
        <v>18</v>
      </c>
      <c r="F4" s="59"/>
      <c r="G4" s="55" t="s">
        <v>20</v>
      </c>
      <c r="H4" s="54"/>
      <c r="I4" s="55" t="s">
        <v>21</v>
      </c>
      <c r="J4" s="55"/>
      <c r="K4" s="55"/>
      <c r="L4" s="55"/>
      <c r="M4" s="54" t="s">
        <v>22</v>
      </c>
      <c r="N4" s="54"/>
      <c r="O4" s="4"/>
      <c r="P4" s="55" t="s">
        <v>60</v>
      </c>
      <c r="Q4" s="55"/>
      <c r="R4" s="55"/>
      <c r="S4" s="55"/>
      <c r="T4" s="54" t="s">
        <v>23</v>
      </c>
      <c r="U4" s="54"/>
      <c r="V4" s="55"/>
      <c r="W4" s="55"/>
      <c r="X4" s="55" t="s">
        <v>24</v>
      </c>
      <c r="Y4" s="54"/>
      <c r="Z4" s="55" t="s">
        <v>42</v>
      </c>
      <c r="AA4" s="54"/>
      <c r="AB4" s="55" t="s">
        <v>49</v>
      </c>
      <c r="AC4" s="54"/>
      <c r="AD4" s="4"/>
      <c r="AE4" s="59" t="s">
        <v>48</v>
      </c>
      <c r="AF4" s="60"/>
      <c r="AG4" s="56"/>
      <c r="AH4" s="57"/>
      <c r="AI4" s="58"/>
      <c r="AJ4" s="57"/>
      <c r="AK4" s="56" t="s">
        <v>62</v>
      </c>
      <c r="AL4" s="57"/>
      <c r="AM4" s="55" t="s">
        <v>43</v>
      </c>
      <c r="AN4" s="54"/>
      <c r="AO4" s="55" t="s">
        <v>28</v>
      </c>
      <c r="AP4" s="58"/>
      <c r="AQ4" s="64"/>
      <c r="AR4" s="65"/>
      <c r="AS4" s="56" t="s">
        <v>51</v>
      </c>
      <c r="AT4" s="63"/>
      <c r="AU4" s="61"/>
      <c r="AV4" s="62"/>
      <c r="AW4" s="42"/>
      <c r="AX4" s="43"/>
      <c r="AY4" s="56" t="s">
        <v>56</v>
      </c>
      <c r="AZ4" s="57"/>
      <c r="BA4" s="4"/>
      <c r="BB4" s="55" t="s">
        <v>30</v>
      </c>
      <c r="BC4" s="54"/>
      <c r="BD4" s="56" t="s">
        <v>68</v>
      </c>
      <c r="BE4" s="57"/>
      <c r="BF4" s="59" t="s">
        <v>31</v>
      </c>
      <c r="BG4" s="60"/>
      <c r="BH4" s="55" t="s">
        <v>32</v>
      </c>
      <c r="BI4" s="55"/>
      <c r="BJ4" s="54"/>
      <c r="BK4" s="59" t="s">
        <v>33</v>
      </c>
      <c r="BL4" s="60"/>
      <c r="BM4" s="59" t="s">
        <v>34</v>
      </c>
      <c r="BN4" s="60"/>
      <c r="BO4" s="59" t="s">
        <v>35</v>
      </c>
      <c r="BP4" s="60"/>
      <c r="BQ4" s="55"/>
      <c r="BR4" s="54"/>
      <c r="BS4" s="55" t="s">
        <v>37</v>
      </c>
      <c r="BT4" s="54"/>
      <c r="BU4" s="54" t="s">
        <v>38</v>
      </c>
      <c r="BV4" s="54"/>
    </row>
    <row r="5" spans="2:74" ht="12.75">
      <c r="B5" s="55"/>
      <c r="C5" s="3"/>
      <c r="D5" s="3"/>
      <c r="E5" s="37">
        <v>1</v>
      </c>
      <c r="F5" s="37">
        <v>2</v>
      </c>
      <c r="G5" s="3">
        <v>3</v>
      </c>
      <c r="H5" s="3">
        <v>4</v>
      </c>
      <c r="I5" s="3">
        <v>5</v>
      </c>
      <c r="J5" s="3">
        <v>6</v>
      </c>
      <c r="K5" s="3"/>
      <c r="L5" s="3"/>
      <c r="M5" s="3">
        <v>7</v>
      </c>
      <c r="N5" s="3">
        <v>8</v>
      </c>
      <c r="O5" s="3"/>
      <c r="P5" s="3">
        <v>9</v>
      </c>
      <c r="Q5" s="3">
        <v>10</v>
      </c>
      <c r="R5" s="3"/>
      <c r="S5" s="3"/>
      <c r="T5" s="3">
        <v>11</v>
      </c>
      <c r="U5" s="3">
        <v>12</v>
      </c>
      <c r="V5" s="3"/>
      <c r="W5" s="3"/>
      <c r="X5" s="3">
        <v>13</v>
      </c>
      <c r="Y5" s="3">
        <v>14</v>
      </c>
      <c r="Z5" s="3">
        <v>15</v>
      </c>
      <c r="AA5" s="3">
        <v>16</v>
      </c>
      <c r="AB5" s="3">
        <v>17</v>
      </c>
      <c r="AC5" s="3">
        <v>18</v>
      </c>
      <c r="AD5" s="3"/>
      <c r="AE5" s="3">
        <v>19</v>
      </c>
      <c r="AF5" s="3">
        <v>20</v>
      </c>
      <c r="AG5" s="3">
        <v>29</v>
      </c>
      <c r="AH5" s="3">
        <v>30</v>
      </c>
      <c r="AI5" s="3">
        <v>31</v>
      </c>
      <c r="AJ5" s="3">
        <v>32</v>
      </c>
      <c r="AK5" s="3">
        <v>21</v>
      </c>
      <c r="AL5" s="3">
        <v>22</v>
      </c>
      <c r="AM5" s="3">
        <v>23</v>
      </c>
      <c r="AN5" s="3">
        <v>24</v>
      </c>
      <c r="AO5" s="3">
        <v>25</v>
      </c>
      <c r="AP5" s="3">
        <v>26</v>
      </c>
      <c r="AQ5" s="28">
        <v>26</v>
      </c>
      <c r="AR5" s="28">
        <v>27</v>
      </c>
      <c r="AS5" s="3">
        <v>27</v>
      </c>
      <c r="AT5" s="3">
        <v>28</v>
      </c>
      <c r="AU5" s="40">
        <v>30</v>
      </c>
      <c r="AV5" s="40">
        <v>31</v>
      </c>
      <c r="AW5" s="40"/>
      <c r="AX5" s="40"/>
      <c r="AY5" s="28">
        <v>29</v>
      </c>
      <c r="AZ5" s="28">
        <v>30</v>
      </c>
      <c r="BA5" s="28"/>
      <c r="BB5" s="28">
        <v>36</v>
      </c>
      <c r="BC5" s="28">
        <v>37</v>
      </c>
      <c r="BD5" s="28"/>
      <c r="BE5" s="28"/>
      <c r="BF5" s="28">
        <v>31</v>
      </c>
      <c r="BG5" s="28">
        <v>32</v>
      </c>
      <c r="BH5" s="28">
        <v>33</v>
      </c>
      <c r="BI5" s="28">
        <v>53</v>
      </c>
      <c r="BJ5" s="28">
        <v>34</v>
      </c>
      <c r="BK5" s="28">
        <v>55</v>
      </c>
      <c r="BL5" s="28">
        <v>56</v>
      </c>
      <c r="BM5" s="28">
        <v>35</v>
      </c>
      <c r="BN5" s="28">
        <v>36</v>
      </c>
      <c r="BO5" s="28">
        <v>37</v>
      </c>
      <c r="BP5" s="28">
        <v>38</v>
      </c>
      <c r="BQ5" s="28">
        <v>61</v>
      </c>
      <c r="BR5" s="28">
        <v>62</v>
      </c>
      <c r="BS5" s="28">
        <v>39</v>
      </c>
      <c r="BT5" s="28">
        <v>40</v>
      </c>
      <c r="BU5" s="28">
        <v>41</v>
      </c>
      <c r="BV5" s="28">
        <v>42</v>
      </c>
    </row>
    <row r="6" spans="2:74" ht="12.75">
      <c r="B6" s="55"/>
      <c r="C6" s="3"/>
      <c r="D6" s="3"/>
      <c r="E6" s="37" t="s">
        <v>17</v>
      </c>
      <c r="F6" s="37" t="s">
        <v>16</v>
      </c>
      <c r="G6" s="3" t="s">
        <v>17</v>
      </c>
      <c r="H6" s="3" t="s">
        <v>16</v>
      </c>
      <c r="I6" s="3" t="s">
        <v>17</v>
      </c>
      <c r="J6" s="3" t="s">
        <v>16</v>
      </c>
      <c r="K6" s="3" t="s">
        <v>17</v>
      </c>
      <c r="L6" s="3" t="s">
        <v>16</v>
      </c>
      <c r="M6" s="3" t="s">
        <v>17</v>
      </c>
      <c r="N6" s="3" t="s">
        <v>16</v>
      </c>
      <c r="O6" s="3"/>
      <c r="P6" s="3" t="s">
        <v>17</v>
      </c>
      <c r="Q6" s="3" t="s">
        <v>16</v>
      </c>
      <c r="R6" s="3"/>
      <c r="S6" s="3"/>
      <c r="T6" s="3" t="s">
        <v>17</v>
      </c>
      <c r="U6" s="3" t="s">
        <v>16</v>
      </c>
      <c r="V6" s="3"/>
      <c r="W6" s="3"/>
      <c r="X6" s="3" t="s">
        <v>17</v>
      </c>
      <c r="Y6" s="3" t="s">
        <v>16</v>
      </c>
      <c r="Z6" s="3" t="s">
        <v>17</v>
      </c>
      <c r="AA6" s="3" t="s">
        <v>16</v>
      </c>
      <c r="AB6" s="3" t="s">
        <v>17</v>
      </c>
      <c r="AC6" s="3" t="s">
        <v>16</v>
      </c>
      <c r="AD6" s="3"/>
      <c r="AE6" s="3" t="s">
        <v>17</v>
      </c>
      <c r="AF6" s="3" t="s">
        <v>16</v>
      </c>
      <c r="AG6" s="3" t="s">
        <v>17</v>
      </c>
      <c r="AH6" s="3" t="s">
        <v>16</v>
      </c>
      <c r="AI6" s="3" t="s">
        <v>17</v>
      </c>
      <c r="AJ6" s="3" t="s">
        <v>16</v>
      </c>
      <c r="AK6" s="3" t="s">
        <v>53</v>
      </c>
      <c r="AL6" s="3" t="s">
        <v>16</v>
      </c>
      <c r="AM6" s="3" t="s">
        <v>17</v>
      </c>
      <c r="AN6" s="3" t="s">
        <v>16</v>
      </c>
      <c r="AO6" s="3" t="s">
        <v>17</v>
      </c>
      <c r="AP6" s="3" t="s">
        <v>16</v>
      </c>
      <c r="AQ6" s="3" t="s">
        <v>53</v>
      </c>
      <c r="AR6" s="3" t="s">
        <v>54</v>
      </c>
      <c r="AS6" s="3" t="s">
        <v>17</v>
      </c>
      <c r="AT6" s="3" t="s">
        <v>16</v>
      </c>
      <c r="AU6" s="37" t="s">
        <v>53</v>
      </c>
      <c r="AV6" s="37" t="s">
        <v>16</v>
      </c>
      <c r="AW6" s="37"/>
      <c r="AX6" s="37"/>
      <c r="AY6" s="3" t="s">
        <v>53</v>
      </c>
      <c r="AZ6" s="3" t="s">
        <v>16</v>
      </c>
      <c r="BA6" s="3"/>
      <c r="BB6" s="3" t="s">
        <v>17</v>
      </c>
      <c r="BC6" s="3" t="s">
        <v>16</v>
      </c>
      <c r="BD6" s="3"/>
      <c r="BE6" s="3"/>
      <c r="BF6" s="3" t="s">
        <v>17</v>
      </c>
      <c r="BG6" s="3" t="s">
        <v>16</v>
      </c>
      <c r="BH6" s="3" t="s">
        <v>17</v>
      </c>
      <c r="BI6" s="3"/>
      <c r="BJ6" s="3" t="s">
        <v>16</v>
      </c>
      <c r="BK6" s="3" t="s">
        <v>17</v>
      </c>
      <c r="BL6" s="3" t="s">
        <v>16</v>
      </c>
      <c r="BM6" s="3" t="s">
        <v>17</v>
      </c>
      <c r="BN6" s="3" t="s">
        <v>16</v>
      </c>
      <c r="BO6" s="3" t="s">
        <v>17</v>
      </c>
      <c r="BP6" s="3" t="s">
        <v>16</v>
      </c>
      <c r="BQ6" s="3" t="s">
        <v>17</v>
      </c>
      <c r="BR6" s="3" t="s">
        <v>16</v>
      </c>
      <c r="BS6" s="3" t="s">
        <v>17</v>
      </c>
      <c r="BT6" s="3" t="s">
        <v>16</v>
      </c>
      <c r="BU6" s="3" t="s">
        <v>17</v>
      </c>
      <c r="BV6" s="3" t="s">
        <v>16</v>
      </c>
    </row>
    <row r="7" spans="2:75" ht="12.75">
      <c r="B7" s="7">
        <v>6301</v>
      </c>
      <c r="C7" s="3"/>
      <c r="D7" s="3"/>
      <c r="E7" s="37">
        <v>1656</v>
      </c>
      <c r="F7" s="37">
        <v>1656</v>
      </c>
      <c r="G7" s="5">
        <f aca="true" t="shared" si="0" ref="G7:G20">C7+E7</f>
        <v>1656</v>
      </c>
      <c r="H7" s="5">
        <f aca="true" t="shared" si="1" ref="H7:H20">D7+F7</f>
        <v>1656</v>
      </c>
      <c r="I7" s="37">
        <v>43439</v>
      </c>
      <c r="J7" s="37">
        <v>38171</v>
      </c>
      <c r="K7" s="3"/>
      <c r="L7" s="3"/>
      <c r="M7" s="5">
        <f aca="true" t="shared" si="2" ref="M7:N10">I7+K7</f>
        <v>43439</v>
      </c>
      <c r="N7" s="5">
        <f t="shared" si="2"/>
        <v>38171</v>
      </c>
      <c r="O7" s="16">
        <v>6301</v>
      </c>
      <c r="P7" s="37">
        <v>15928</v>
      </c>
      <c r="Q7" s="37">
        <v>15424</v>
      </c>
      <c r="R7" s="37"/>
      <c r="S7" s="37"/>
      <c r="T7" s="5">
        <f aca="true" t="shared" si="3" ref="T7:T20">P7+R7</f>
        <v>15928</v>
      </c>
      <c r="U7" s="5">
        <f>Q7+S7</f>
        <v>15424</v>
      </c>
      <c r="V7" s="3"/>
      <c r="W7" s="3"/>
      <c r="X7" s="5">
        <f aca="true" t="shared" si="4" ref="X7:X20">M7+T7+V7</f>
        <v>59367</v>
      </c>
      <c r="Y7" s="5">
        <f>N7+U7+W7</f>
        <v>53595</v>
      </c>
      <c r="Z7" s="11">
        <f>X7+G7</f>
        <v>61023</v>
      </c>
      <c r="AA7" s="11">
        <f>Y7+H7</f>
        <v>55251</v>
      </c>
      <c r="AB7" s="34">
        <v>158935</v>
      </c>
      <c r="AC7" s="34">
        <v>158935</v>
      </c>
      <c r="AD7" s="7">
        <v>6301</v>
      </c>
      <c r="AE7" s="37">
        <v>54810</v>
      </c>
      <c r="AF7" s="37">
        <v>54810</v>
      </c>
      <c r="AG7" s="3"/>
      <c r="AH7" s="3"/>
      <c r="AI7" s="3"/>
      <c r="AJ7" s="3"/>
      <c r="AK7" s="3">
        <v>65059</v>
      </c>
      <c r="AL7" s="3">
        <v>65059</v>
      </c>
      <c r="AM7" s="11">
        <f>AB7+AE7+AG7+AI7+AK7</f>
        <v>278804</v>
      </c>
      <c r="AN7" s="11">
        <f>AC7+AF7+AH7+AJ7+AL7</f>
        <v>278804</v>
      </c>
      <c r="AO7" s="11">
        <f>Z7+AM7</f>
        <v>339827</v>
      </c>
      <c r="AP7" s="11">
        <f>AA7+AN7</f>
        <v>334055</v>
      </c>
      <c r="AQ7" s="41"/>
      <c r="AR7" s="41"/>
      <c r="AS7" s="41">
        <v>328</v>
      </c>
      <c r="AT7" s="41">
        <v>326</v>
      </c>
      <c r="AU7" s="41"/>
      <c r="AV7" s="41"/>
      <c r="AW7" s="41"/>
      <c r="AX7" s="41"/>
      <c r="AY7" s="11">
        <f>SUM(AQ7,AS7,AU7,AW7)</f>
        <v>328</v>
      </c>
      <c r="AZ7" s="11">
        <f aca="true" t="shared" si="5" ref="AZ7:AZ20">SUM(AR7,AT7,AV7,AX7)</f>
        <v>326</v>
      </c>
      <c r="BA7" s="7">
        <v>6301</v>
      </c>
      <c r="BB7" s="3"/>
      <c r="BC7" s="3"/>
      <c r="BD7" s="3"/>
      <c r="BE7" s="3"/>
      <c r="BF7" s="3"/>
      <c r="BG7" s="3"/>
      <c r="BH7" s="11">
        <f aca="true" t="shared" si="6" ref="BH7:BH20">SUM(AO7,AY7,BB7,BF7)</f>
        <v>340155</v>
      </c>
      <c r="BI7" s="11"/>
      <c r="BJ7" s="11">
        <f aca="true" t="shared" si="7" ref="BJ7:BJ20">SUM(AP7,AZ7,BC7,BG7)</f>
        <v>334381</v>
      </c>
      <c r="BK7" s="3"/>
      <c r="BL7" s="3"/>
      <c r="BM7" s="37">
        <v>2719398</v>
      </c>
      <c r="BN7" s="37">
        <v>2684535</v>
      </c>
      <c r="BO7" s="3">
        <v>113144</v>
      </c>
      <c r="BP7" s="3">
        <v>106913</v>
      </c>
      <c r="BQ7" s="3"/>
      <c r="BR7" s="3"/>
      <c r="BS7" s="11">
        <f>BK7+BM7+BO7+BQ7</f>
        <v>2832542</v>
      </c>
      <c r="BT7" s="11">
        <f>BL7+BN7+BP7+BR7</f>
        <v>2791448</v>
      </c>
      <c r="BU7" s="11">
        <f>BH7+BS7</f>
        <v>3172697</v>
      </c>
      <c r="BV7" s="11">
        <f>BJ7+BT7</f>
        <v>3125829</v>
      </c>
      <c r="BW7" s="9">
        <v>6301</v>
      </c>
    </row>
    <row r="8" spans="2:75" ht="12.75">
      <c r="B8" s="7">
        <v>6302</v>
      </c>
      <c r="C8" s="3"/>
      <c r="D8" s="3"/>
      <c r="E8" s="37"/>
      <c r="F8" s="37"/>
      <c r="G8" s="5">
        <f t="shared" si="0"/>
        <v>0</v>
      </c>
      <c r="H8" s="5">
        <f t="shared" si="1"/>
        <v>0</v>
      </c>
      <c r="I8" s="37"/>
      <c r="J8" s="37"/>
      <c r="K8" s="3"/>
      <c r="L8" s="3"/>
      <c r="M8" s="5">
        <f t="shared" si="2"/>
        <v>0</v>
      </c>
      <c r="N8" s="5">
        <f t="shared" si="2"/>
        <v>0</v>
      </c>
      <c r="O8" s="16">
        <v>6302</v>
      </c>
      <c r="P8" s="37"/>
      <c r="Q8" s="37"/>
      <c r="R8" s="37"/>
      <c r="S8" s="37"/>
      <c r="T8" s="5">
        <f t="shared" si="3"/>
        <v>0</v>
      </c>
      <c r="U8" s="5">
        <f aca="true" t="shared" si="8" ref="U8:U20">Q8+S8</f>
        <v>0</v>
      </c>
      <c r="V8" s="3"/>
      <c r="W8" s="3"/>
      <c r="X8" s="5">
        <f t="shared" si="4"/>
        <v>0</v>
      </c>
      <c r="Y8" s="5">
        <f aca="true" t="shared" si="9" ref="Y8:Y20">N8+U8+W8</f>
        <v>0</v>
      </c>
      <c r="Z8" s="11">
        <f aca="true" t="shared" si="10" ref="Z8:Z20">X8+G8</f>
        <v>0</v>
      </c>
      <c r="AA8" s="11">
        <f aca="true" t="shared" si="11" ref="AA8:AA20">Y8+H8</f>
        <v>0</v>
      </c>
      <c r="AB8" s="34"/>
      <c r="AC8" s="34"/>
      <c r="AD8" s="7">
        <v>6302</v>
      </c>
      <c r="AE8" s="37"/>
      <c r="AF8" s="37"/>
      <c r="AG8" s="3"/>
      <c r="AH8" s="3"/>
      <c r="AI8" s="3"/>
      <c r="AJ8" s="3"/>
      <c r="AK8" s="3"/>
      <c r="AL8" s="3"/>
      <c r="AM8" s="11">
        <f aca="true" t="shared" si="12" ref="AM8:AM20">AB8+AE8+AG8+AI8+AK8</f>
        <v>0</v>
      </c>
      <c r="AN8" s="11">
        <f aca="true" t="shared" si="13" ref="AN8:AN20">AC8+AF8+AH8+AJ8+AL8</f>
        <v>0</v>
      </c>
      <c r="AO8" s="11">
        <f aca="true" t="shared" si="14" ref="AO8:AO20">Z8+AM8</f>
        <v>0</v>
      </c>
      <c r="AP8" s="11">
        <f aca="true" t="shared" si="15" ref="AP8:AP20">AA8+AN8</f>
        <v>0</v>
      </c>
      <c r="AQ8" s="41"/>
      <c r="AR8" s="41"/>
      <c r="AS8" s="41"/>
      <c r="AT8" s="41"/>
      <c r="AU8" s="44"/>
      <c r="AV8" s="41"/>
      <c r="AW8" s="41"/>
      <c r="AX8" s="41"/>
      <c r="AY8" s="11">
        <f aca="true" t="shared" si="16" ref="AY8:AY20">SUM(AQ8,AS8,AU8,AW8)</f>
        <v>0</v>
      </c>
      <c r="AZ8" s="11">
        <f t="shared" si="5"/>
        <v>0</v>
      </c>
      <c r="BA8" s="7">
        <v>6302</v>
      </c>
      <c r="BB8" s="3"/>
      <c r="BC8" s="3"/>
      <c r="BD8" s="3"/>
      <c r="BE8" s="3"/>
      <c r="BF8" s="3">
        <v>-189</v>
      </c>
      <c r="BG8" s="3">
        <v>-139</v>
      </c>
      <c r="BH8" s="11">
        <f t="shared" si="6"/>
        <v>-189</v>
      </c>
      <c r="BI8" s="11"/>
      <c r="BJ8" s="11">
        <f t="shared" si="7"/>
        <v>-139</v>
      </c>
      <c r="BK8" s="3"/>
      <c r="BL8" s="3"/>
      <c r="BM8" s="37"/>
      <c r="BN8" s="37">
        <v>-770</v>
      </c>
      <c r="BO8" s="3"/>
      <c r="BP8" s="3"/>
      <c r="BQ8" s="3"/>
      <c r="BR8" s="3"/>
      <c r="BS8" s="11">
        <f aca="true" t="shared" si="17" ref="BS8:BS20">BK8+BM8+BO8+BQ8</f>
        <v>0</v>
      </c>
      <c r="BT8" s="11">
        <f aca="true" t="shared" si="18" ref="BT8:BT20">BL8+BN8+BP8+BR8</f>
        <v>-770</v>
      </c>
      <c r="BU8" s="11">
        <f aca="true" t="shared" si="19" ref="BU8:BU20">BH8+BS8</f>
        <v>-189</v>
      </c>
      <c r="BV8" s="11">
        <f aca="true" t="shared" si="20" ref="BV8:BV20">BJ8+BT8</f>
        <v>-909</v>
      </c>
      <c r="BW8" s="9">
        <v>6302</v>
      </c>
    </row>
    <row r="9" spans="2:75" ht="12.75">
      <c r="B9" s="7">
        <v>6201</v>
      </c>
      <c r="C9" s="3"/>
      <c r="D9" s="3"/>
      <c r="E9" s="37"/>
      <c r="F9" s="37"/>
      <c r="G9" s="5">
        <f t="shared" si="0"/>
        <v>0</v>
      </c>
      <c r="H9" s="5">
        <f t="shared" si="1"/>
        <v>0</v>
      </c>
      <c r="I9" s="37"/>
      <c r="J9" s="37"/>
      <c r="K9" s="3"/>
      <c r="L9" s="3"/>
      <c r="M9" s="5">
        <f t="shared" si="2"/>
        <v>0</v>
      </c>
      <c r="N9" s="5">
        <f t="shared" si="2"/>
        <v>0</v>
      </c>
      <c r="O9" s="16">
        <v>6201</v>
      </c>
      <c r="P9" s="37"/>
      <c r="Q9" s="37"/>
      <c r="R9" s="37"/>
      <c r="S9" s="37"/>
      <c r="T9" s="5">
        <f t="shared" si="3"/>
        <v>0</v>
      </c>
      <c r="U9" s="5">
        <f t="shared" si="8"/>
        <v>0</v>
      </c>
      <c r="V9" s="3"/>
      <c r="W9" s="3"/>
      <c r="X9" s="5">
        <f t="shared" si="4"/>
        <v>0</v>
      </c>
      <c r="Y9" s="5">
        <f t="shared" si="9"/>
        <v>0</v>
      </c>
      <c r="Z9" s="11">
        <f t="shared" si="10"/>
        <v>0</v>
      </c>
      <c r="AA9" s="11">
        <f t="shared" si="11"/>
        <v>0</v>
      </c>
      <c r="AB9" s="34"/>
      <c r="AC9" s="34">
        <v>76</v>
      </c>
      <c r="AD9" s="7">
        <v>6201</v>
      </c>
      <c r="AE9" s="37"/>
      <c r="AF9" s="37"/>
      <c r="AG9" s="3"/>
      <c r="AH9" s="3"/>
      <c r="AI9" s="3"/>
      <c r="AJ9" s="3"/>
      <c r="AK9" s="3"/>
      <c r="AL9" s="3"/>
      <c r="AM9" s="11">
        <f t="shared" si="12"/>
        <v>0</v>
      </c>
      <c r="AN9" s="11">
        <f t="shared" si="13"/>
        <v>76</v>
      </c>
      <c r="AO9" s="11">
        <f t="shared" si="14"/>
        <v>0</v>
      </c>
      <c r="AP9" s="11">
        <f t="shared" si="15"/>
        <v>76</v>
      </c>
      <c r="AQ9" s="41"/>
      <c r="AR9" s="41"/>
      <c r="AS9" s="41">
        <v>7703</v>
      </c>
      <c r="AT9" s="41">
        <v>7736</v>
      </c>
      <c r="AU9" s="44"/>
      <c r="AV9" s="41"/>
      <c r="AW9" s="41"/>
      <c r="AX9" s="41"/>
      <c r="AY9" s="11">
        <f t="shared" si="16"/>
        <v>7703</v>
      </c>
      <c r="AZ9" s="11">
        <f t="shared" si="5"/>
        <v>7736</v>
      </c>
      <c r="BA9" s="7">
        <v>6201</v>
      </c>
      <c r="BB9" s="3"/>
      <c r="BC9" s="3"/>
      <c r="BD9" s="3"/>
      <c r="BE9" s="3"/>
      <c r="BF9" s="3"/>
      <c r="BG9" s="3"/>
      <c r="BH9" s="11">
        <f t="shared" si="6"/>
        <v>7703</v>
      </c>
      <c r="BI9" s="11"/>
      <c r="BJ9" s="11">
        <f>SUM(AP9,AZ9,BC9,BG9)+BE9</f>
        <v>7812</v>
      </c>
      <c r="BK9" s="3"/>
      <c r="BL9" s="3"/>
      <c r="BM9" s="37">
        <v>3747902</v>
      </c>
      <c r="BN9" s="37">
        <v>3749456</v>
      </c>
      <c r="BO9" s="3">
        <v>128796</v>
      </c>
      <c r="BP9" s="3">
        <v>135027</v>
      </c>
      <c r="BQ9" s="3"/>
      <c r="BR9" s="3"/>
      <c r="BS9" s="11">
        <f t="shared" si="17"/>
        <v>3876698</v>
      </c>
      <c r="BT9" s="11">
        <f t="shared" si="18"/>
        <v>3884483</v>
      </c>
      <c r="BU9" s="11">
        <f t="shared" si="19"/>
        <v>3884401</v>
      </c>
      <c r="BV9" s="11">
        <f t="shared" si="20"/>
        <v>3892295</v>
      </c>
      <c r="BW9" s="9">
        <v>6201</v>
      </c>
    </row>
    <row r="10" spans="2:75" ht="12.75">
      <c r="B10" s="8">
        <v>6202</v>
      </c>
      <c r="C10" s="3"/>
      <c r="D10" s="3"/>
      <c r="E10" s="37"/>
      <c r="F10" s="37"/>
      <c r="G10" s="5">
        <f t="shared" si="0"/>
        <v>0</v>
      </c>
      <c r="H10" s="5">
        <f t="shared" si="1"/>
        <v>0</v>
      </c>
      <c r="I10" s="37"/>
      <c r="J10" s="37"/>
      <c r="K10" s="3"/>
      <c r="L10" s="3"/>
      <c r="M10" s="5">
        <f t="shared" si="2"/>
        <v>0</v>
      </c>
      <c r="N10" s="5">
        <f t="shared" si="2"/>
        <v>0</v>
      </c>
      <c r="O10" s="17">
        <v>6202</v>
      </c>
      <c r="P10" s="37"/>
      <c r="Q10" s="37"/>
      <c r="R10" s="37"/>
      <c r="S10" s="37"/>
      <c r="T10" s="5">
        <f t="shared" si="3"/>
        <v>0</v>
      </c>
      <c r="U10" s="5">
        <f t="shared" si="8"/>
        <v>0</v>
      </c>
      <c r="V10" s="3"/>
      <c r="W10" s="3"/>
      <c r="X10" s="5">
        <f t="shared" si="4"/>
        <v>0</v>
      </c>
      <c r="Y10" s="5">
        <f t="shared" si="9"/>
        <v>0</v>
      </c>
      <c r="Z10" s="11">
        <f t="shared" si="10"/>
        <v>0</v>
      </c>
      <c r="AA10" s="11">
        <f t="shared" si="11"/>
        <v>0</v>
      </c>
      <c r="AB10" s="34"/>
      <c r="AC10" s="34"/>
      <c r="AD10" s="8">
        <v>6202</v>
      </c>
      <c r="AE10" s="37"/>
      <c r="AF10" s="37"/>
      <c r="AG10" s="3"/>
      <c r="AH10" s="3"/>
      <c r="AI10" s="3"/>
      <c r="AJ10" s="3"/>
      <c r="AK10" s="3"/>
      <c r="AL10" s="3"/>
      <c r="AM10" s="11">
        <f t="shared" si="12"/>
        <v>0</v>
      </c>
      <c r="AN10" s="11">
        <f t="shared" si="13"/>
        <v>0</v>
      </c>
      <c r="AO10" s="11">
        <f t="shared" si="14"/>
        <v>0</v>
      </c>
      <c r="AP10" s="11">
        <f t="shared" si="15"/>
        <v>0</v>
      </c>
      <c r="AQ10" s="41"/>
      <c r="AR10" s="41"/>
      <c r="AS10" s="41"/>
      <c r="AT10" s="41"/>
      <c r="AU10" s="44"/>
      <c r="AV10" s="41"/>
      <c r="AW10" s="41"/>
      <c r="AX10" s="41"/>
      <c r="AY10" s="11">
        <f t="shared" si="16"/>
        <v>0</v>
      </c>
      <c r="AZ10" s="11">
        <f t="shared" si="5"/>
        <v>0</v>
      </c>
      <c r="BA10" s="8">
        <v>6202</v>
      </c>
      <c r="BB10" s="3"/>
      <c r="BC10" s="3"/>
      <c r="BD10" s="3"/>
      <c r="BE10" s="3"/>
      <c r="BF10" s="3"/>
      <c r="BG10" s="3"/>
      <c r="BH10" s="11">
        <f t="shared" si="6"/>
        <v>0</v>
      </c>
      <c r="BI10" s="11"/>
      <c r="BJ10" s="11">
        <f>SUM(AP10,AZ10,BC10,BG10)+BE10</f>
        <v>0</v>
      </c>
      <c r="BK10" s="3"/>
      <c r="BL10" s="3"/>
      <c r="BM10" s="37">
        <v>-2678288</v>
      </c>
      <c r="BN10" s="37">
        <v>-2678288</v>
      </c>
      <c r="BO10" s="3">
        <v>-83629</v>
      </c>
      <c r="BP10" s="3">
        <v>-83629</v>
      </c>
      <c r="BQ10" s="3"/>
      <c r="BR10" s="3"/>
      <c r="BS10" s="11">
        <f t="shared" si="17"/>
        <v>-2761917</v>
      </c>
      <c r="BT10" s="11">
        <f t="shared" si="18"/>
        <v>-2761917</v>
      </c>
      <c r="BU10" s="11">
        <f t="shared" si="19"/>
        <v>-2761917</v>
      </c>
      <c r="BV10" s="11">
        <f t="shared" si="20"/>
        <v>-2761917</v>
      </c>
      <c r="BW10" s="10">
        <v>6202</v>
      </c>
    </row>
    <row r="11" spans="2:75" ht="12.75">
      <c r="B11" s="7">
        <v>2408</v>
      </c>
      <c r="C11" s="3"/>
      <c r="D11" s="3"/>
      <c r="E11" s="37"/>
      <c r="F11" s="37"/>
      <c r="G11" s="5">
        <f t="shared" si="0"/>
        <v>0</v>
      </c>
      <c r="H11" s="5">
        <f t="shared" si="1"/>
        <v>0</v>
      </c>
      <c r="I11" s="37"/>
      <c r="J11" s="37"/>
      <c r="K11" s="3"/>
      <c r="L11" s="3"/>
      <c r="M11" s="5">
        <f aca="true" t="shared" si="21" ref="M11:M20">I11+K11</f>
        <v>0</v>
      </c>
      <c r="N11" s="5">
        <f aca="true" t="shared" si="22" ref="N11:N20">J11+L11</f>
        <v>0</v>
      </c>
      <c r="O11" s="16">
        <v>2408</v>
      </c>
      <c r="P11" s="37"/>
      <c r="Q11" s="37"/>
      <c r="R11" s="37"/>
      <c r="S11" s="37"/>
      <c r="T11" s="5">
        <f t="shared" si="3"/>
        <v>0</v>
      </c>
      <c r="U11" s="5">
        <f t="shared" si="8"/>
        <v>0</v>
      </c>
      <c r="V11" s="3"/>
      <c r="W11" s="3"/>
      <c r="X11" s="5">
        <f t="shared" si="4"/>
        <v>0</v>
      </c>
      <c r="Y11" s="5">
        <f t="shared" si="9"/>
        <v>0</v>
      </c>
      <c r="Z11" s="11">
        <f t="shared" si="10"/>
        <v>0</v>
      </c>
      <c r="AA11" s="11">
        <f t="shared" si="11"/>
        <v>0</v>
      </c>
      <c r="AB11" s="34"/>
      <c r="AC11" s="34"/>
      <c r="AD11" s="7">
        <v>2408</v>
      </c>
      <c r="AE11" s="37"/>
      <c r="AF11" s="37"/>
      <c r="AG11" s="3"/>
      <c r="AH11" s="3"/>
      <c r="AI11" s="3"/>
      <c r="AJ11" s="3"/>
      <c r="AK11" s="3"/>
      <c r="AL11" s="3"/>
      <c r="AM11" s="11">
        <f t="shared" si="12"/>
        <v>0</v>
      </c>
      <c r="AN11" s="11">
        <f t="shared" si="13"/>
        <v>0</v>
      </c>
      <c r="AO11" s="11">
        <f t="shared" si="14"/>
        <v>0</v>
      </c>
      <c r="AP11" s="11">
        <f t="shared" si="15"/>
        <v>0</v>
      </c>
      <c r="AQ11" s="41"/>
      <c r="AR11" s="41"/>
      <c r="AS11" s="41"/>
      <c r="AT11" s="41"/>
      <c r="AU11" s="44"/>
      <c r="AV11" s="41"/>
      <c r="AW11" s="41"/>
      <c r="AX11" s="41"/>
      <c r="AY11" s="11">
        <f t="shared" si="16"/>
        <v>0</v>
      </c>
      <c r="AZ11" s="11">
        <f t="shared" si="5"/>
        <v>0</v>
      </c>
      <c r="BA11" s="7">
        <v>2408</v>
      </c>
      <c r="BB11" s="3"/>
      <c r="BC11" s="3"/>
      <c r="BD11" s="3"/>
      <c r="BE11" s="3"/>
      <c r="BF11" s="3"/>
      <c r="BG11" s="3">
        <v>50</v>
      </c>
      <c r="BH11" s="11">
        <f t="shared" si="6"/>
        <v>0</v>
      </c>
      <c r="BI11" s="11"/>
      <c r="BJ11" s="11">
        <f t="shared" si="7"/>
        <v>50</v>
      </c>
      <c r="BK11" s="3"/>
      <c r="BL11" s="3"/>
      <c r="BM11" s="37"/>
      <c r="BN11" s="37">
        <v>1</v>
      </c>
      <c r="BO11" s="3"/>
      <c r="BP11" s="3"/>
      <c r="BQ11" s="3"/>
      <c r="BR11" s="3"/>
      <c r="BS11" s="11">
        <f t="shared" si="17"/>
        <v>0</v>
      </c>
      <c r="BT11" s="11">
        <f t="shared" si="18"/>
        <v>1</v>
      </c>
      <c r="BU11" s="11">
        <f t="shared" si="19"/>
        <v>0</v>
      </c>
      <c r="BV11" s="11">
        <f t="shared" si="20"/>
        <v>51</v>
      </c>
      <c r="BW11" s="9">
        <v>2408</v>
      </c>
    </row>
    <row r="12" spans="2:75" ht="12.75">
      <c r="B12" s="7">
        <v>2704</v>
      </c>
      <c r="C12" s="3"/>
      <c r="D12" s="3"/>
      <c r="E12" s="37"/>
      <c r="F12" s="37"/>
      <c r="G12" s="5">
        <f t="shared" si="0"/>
        <v>0</v>
      </c>
      <c r="H12" s="5">
        <f t="shared" si="1"/>
        <v>0</v>
      </c>
      <c r="I12" s="37"/>
      <c r="J12" s="37"/>
      <c r="K12" s="3"/>
      <c r="L12" s="3"/>
      <c r="M12" s="5">
        <f t="shared" si="21"/>
        <v>0</v>
      </c>
      <c r="N12" s="5">
        <f t="shared" si="22"/>
        <v>0</v>
      </c>
      <c r="O12" s="16">
        <v>2704</v>
      </c>
      <c r="P12" s="37"/>
      <c r="Q12" s="37"/>
      <c r="R12" s="37"/>
      <c r="S12" s="37"/>
      <c r="T12" s="5">
        <f t="shared" si="3"/>
        <v>0</v>
      </c>
      <c r="U12" s="5">
        <f t="shared" si="8"/>
        <v>0</v>
      </c>
      <c r="V12" s="3"/>
      <c r="W12" s="3"/>
      <c r="X12" s="5">
        <f t="shared" si="4"/>
        <v>0</v>
      </c>
      <c r="Y12" s="5">
        <f t="shared" si="9"/>
        <v>0</v>
      </c>
      <c r="Z12" s="11">
        <f t="shared" si="10"/>
        <v>0</v>
      </c>
      <c r="AA12" s="11">
        <f t="shared" si="11"/>
        <v>0</v>
      </c>
      <c r="AB12" s="34"/>
      <c r="AC12" s="34"/>
      <c r="AD12" s="7">
        <v>2704</v>
      </c>
      <c r="AE12" s="37"/>
      <c r="AF12" s="37"/>
      <c r="AG12" s="3"/>
      <c r="AH12" s="3"/>
      <c r="AI12" s="3"/>
      <c r="AJ12" s="3"/>
      <c r="AK12" s="3"/>
      <c r="AL12" s="3"/>
      <c r="AM12" s="11">
        <f t="shared" si="12"/>
        <v>0</v>
      </c>
      <c r="AN12" s="11">
        <f t="shared" si="13"/>
        <v>0</v>
      </c>
      <c r="AO12" s="11">
        <f t="shared" si="14"/>
        <v>0</v>
      </c>
      <c r="AP12" s="11">
        <f t="shared" si="15"/>
        <v>0</v>
      </c>
      <c r="AQ12" s="41"/>
      <c r="AR12" s="41"/>
      <c r="AS12" s="41"/>
      <c r="AT12" s="41"/>
      <c r="AU12" s="44"/>
      <c r="AV12" s="41"/>
      <c r="AW12" s="41"/>
      <c r="AX12" s="41"/>
      <c r="AY12" s="11">
        <f t="shared" si="16"/>
        <v>0</v>
      </c>
      <c r="AZ12" s="11">
        <f t="shared" si="5"/>
        <v>0</v>
      </c>
      <c r="BA12" s="7">
        <v>2704</v>
      </c>
      <c r="BB12" s="3"/>
      <c r="BC12" s="3"/>
      <c r="BD12" s="3"/>
      <c r="BE12" s="3"/>
      <c r="BF12" s="3"/>
      <c r="BG12" s="3"/>
      <c r="BH12" s="11">
        <f t="shared" si="6"/>
        <v>0</v>
      </c>
      <c r="BI12" s="11"/>
      <c r="BJ12" s="11">
        <f t="shared" si="7"/>
        <v>0</v>
      </c>
      <c r="BK12" s="3"/>
      <c r="BL12" s="3"/>
      <c r="BM12" s="37"/>
      <c r="BN12" s="37"/>
      <c r="BO12" s="3"/>
      <c r="BP12" s="3"/>
      <c r="BQ12" s="3"/>
      <c r="BR12" s="3"/>
      <c r="BS12" s="11">
        <f t="shared" si="17"/>
        <v>0</v>
      </c>
      <c r="BT12" s="11">
        <f t="shared" si="18"/>
        <v>0</v>
      </c>
      <c r="BU12" s="11">
        <f t="shared" si="19"/>
        <v>0</v>
      </c>
      <c r="BV12" s="11">
        <f t="shared" si="20"/>
        <v>0</v>
      </c>
      <c r="BW12" s="9">
        <v>2704</v>
      </c>
    </row>
    <row r="13" spans="2:75" ht="12.75">
      <c r="B13" s="7">
        <v>7611</v>
      </c>
      <c r="C13" s="3"/>
      <c r="D13" s="3"/>
      <c r="E13" s="37"/>
      <c r="F13" s="37"/>
      <c r="G13" s="5">
        <f t="shared" si="0"/>
        <v>0</v>
      </c>
      <c r="H13" s="5">
        <f t="shared" si="1"/>
        <v>0</v>
      </c>
      <c r="I13" s="37"/>
      <c r="J13" s="37"/>
      <c r="K13" s="3"/>
      <c r="L13" s="3"/>
      <c r="M13" s="5">
        <f t="shared" si="21"/>
        <v>0</v>
      </c>
      <c r="N13" s="5">
        <f t="shared" si="22"/>
        <v>0</v>
      </c>
      <c r="O13" s="16">
        <v>7611</v>
      </c>
      <c r="P13" s="37"/>
      <c r="Q13" s="37"/>
      <c r="R13" s="37"/>
      <c r="S13" s="37"/>
      <c r="T13" s="5">
        <f t="shared" si="3"/>
        <v>0</v>
      </c>
      <c r="U13" s="5">
        <f t="shared" si="8"/>
        <v>0</v>
      </c>
      <c r="V13" s="3"/>
      <c r="W13" s="3"/>
      <c r="X13" s="5">
        <f t="shared" si="4"/>
        <v>0</v>
      </c>
      <c r="Y13" s="5">
        <f t="shared" si="9"/>
        <v>0</v>
      </c>
      <c r="Z13" s="11">
        <f t="shared" si="10"/>
        <v>0</v>
      </c>
      <c r="AA13" s="11">
        <f t="shared" si="11"/>
        <v>0</v>
      </c>
      <c r="AB13" s="34"/>
      <c r="AC13" s="34">
        <v>11586</v>
      </c>
      <c r="AD13" s="7">
        <v>7611</v>
      </c>
      <c r="AE13" s="37"/>
      <c r="AF13" s="37">
        <v>23833</v>
      </c>
      <c r="AG13" s="3"/>
      <c r="AH13" s="3"/>
      <c r="AI13" s="3"/>
      <c r="AJ13" s="3"/>
      <c r="AK13" s="3"/>
      <c r="AL13" s="3">
        <v>60670</v>
      </c>
      <c r="AM13" s="11">
        <f t="shared" si="12"/>
        <v>0</v>
      </c>
      <c r="AN13" s="11">
        <f t="shared" si="13"/>
        <v>96089</v>
      </c>
      <c r="AO13" s="11">
        <f t="shared" si="14"/>
        <v>0</v>
      </c>
      <c r="AP13" s="11">
        <f t="shared" si="15"/>
        <v>96089</v>
      </c>
      <c r="AQ13" s="41"/>
      <c r="AR13" s="41"/>
      <c r="AS13" s="41"/>
      <c r="AT13" s="41"/>
      <c r="AU13" s="44"/>
      <c r="AV13" s="41"/>
      <c r="AW13" s="41"/>
      <c r="AX13" s="41"/>
      <c r="AY13" s="11">
        <f t="shared" si="16"/>
        <v>0</v>
      </c>
      <c r="AZ13" s="11">
        <f t="shared" si="5"/>
        <v>0</v>
      </c>
      <c r="BA13" s="7">
        <v>7611</v>
      </c>
      <c r="BB13" s="3"/>
      <c r="BC13" s="3"/>
      <c r="BD13" s="3"/>
      <c r="BE13" s="3"/>
      <c r="BF13" s="3">
        <v>261315</v>
      </c>
      <c r="BG13" s="3"/>
      <c r="BH13" s="11">
        <f t="shared" si="6"/>
        <v>261315</v>
      </c>
      <c r="BI13" s="11"/>
      <c r="BJ13" s="11">
        <f t="shared" si="7"/>
        <v>96089</v>
      </c>
      <c r="BK13" s="3"/>
      <c r="BL13" s="3"/>
      <c r="BM13" s="37"/>
      <c r="BN13" s="37">
        <v>747</v>
      </c>
      <c r="BO13" s="3"/>
      <c r="BP13" s="3">
        <v>2642</v>
      </c>
      <c r="BQ13" s="3"/>
      <c r="BR13" s="3"/>
      <c r="BS13" s="11">
        <f t="shared" si="17"/>
        <v>0</v>
      </c>
      <c r="BT13" s="11">
        <f t="shared" si="18"/>
        <v>3389</v>
      </c>
      <c r="BU13" s="11">
        <f t="shared" si="19"/>
        <v>261315</v>
      </c>
      <c r="BV13" s="11">
        <f t="shared" si="20"/>
        <v>99478</v>
      </c>
      <c r="BW13" s="9">
        <v>7611</v>
      </c>
    </row>
    <row r="14" spans="2:75" ht="12.75">
      <c r="B14" s="7">
        <v>7612</v>
      </c>
      <c r="C14" s="3"/>
      <c r="D14" s="3"/>
      <c r="E14" s="37">
        <v>-1656</v>
      </c>
      <c r="F14" s="37">
        <v>-1656</v>
      </c>
      <c r="G14" s="5">
        <f t="shared" si="0"/>
        <v>-1656</v>
      </c>
      <c r="H14" s="5">
        <f t="shared" si="1"/>
        <v>-1656</v>
      </c>
      <c r="I14" s="37"/>
      <c r="J14" s="37"/>
      <c r="K14" s="3"/>
      <c r="L14" s="3"/>
      <c r="M14" s="5">
        <f t="shared" si="21"/>
        <v>0</v>
      </c>
      <c r="N14" s="5">
        <f t="shared" si="22"/>
        <v>0</v>
      </c>
      <c r="O14" s="16">
        <v>7612</v>
      </c>
      <c r="P14" s="37"/>
      <c r="Q14" s="37"/>
      <c r="R14" s="37"/>
      <c r="S14" s="37"/>
      <c r="T14" s="5">
        <f t="shared" si="3"/>
        <v>0</v>
      </c>
      <c r="U14" s="5">
        <f t="shared" si="8"/>
        <v>0</v>
      </c>
      <c r="V14" s="3"/>
      <c r="W14" s="3"/>
      <c r="X14" s="5">
        <f t="shared" si="4"/>
        <v>0</v>
      </c>
      <c r="Y14" s="5">
        <f t="shared" si="9"/>
        <v>0</v>
      </c>
      <c r="Z14" s="11">
        <f t="shared" si="10"/>
        <v>-1656</v>
      </c>
      <c r="AA14" s="11">
        <f t="shared" si="11"/>
        <v>-1656</v>
      </c>
      <c r="AB14" s="34"/>
      <c r="AC14" s="34">
        <v>-283</v>
      </c>
      <c r="AD14" s="7">
        <v>7612</v>
      </c>
      <c r="AE14" s="37">
        <v>-12656</v>
      </c>
      <c r="AF14" s="37">
        <v>-36489</v>
      </c>
      <c r="AG14" s="3"/>
      <c r="AH14" s="3"/>
      <c r="AI14" s="3"/>
      <c r="AJ14" s="3"/>
      <c r="AK14" s="3"/>
      <c r="AL14" s="3">
        <v>-32529</v>
      </c>
      <c r="AM14" s="11">
        <f t="shared" si="12"/>
        <v>-12656</v>
      </c>
      <c r="AN14" s="11">
        <f t="shared" si="13"/>
        <v>-69301</v>
      </c>
      <c r="AO14" s="11">
        <f t="shared" si="14"/>
        <v>-14312</v>
      </c>
      <c r="AP14" s="11">
        <f t="shared" si="15"/>
        <v>-70957</v>
      </c>
      <c r="AQ14" s="41"/>
      <c r="AR14" s="41"/>
      <c r="AS14" s="41">
        <v>-8031</v>
      </c>
      <c r="AT14" s="41">
        <v>-8062</v>
      </c>
      <c r="AU14" s="44"/>
      <c r="AV14" s="41"/>
      <c r="AW14" s="41"/>
      <c r="AX14" s="41"/>
      <c r="AY14" s="11">
        <f t="shared" si="16"/>
        <v>-8031</v>
      </c>
      <c r="AZ14" s="11">
        <f t="shared" si="5"/>
        <v>-8062</v>
      </c>
      <c r="BA14" s="7">
        <v>7612</v>
      </c>
      <c r="BB14" s="3"/>
      <c r="BC14" s="3"/>
      <c r="BD14" s="3"/>
      <c r="BE14" s="3"/>
      <c r="BF14" s="3"/>
      <c r="BG14" s="3"/>
      <c r="BH14" s="11">
        <f t="shared" si="6"/>
        <v>-22343</v>
      </c>
      <c r="BI14" s="11"/>
      <c r="BJ14" s="11">
        <f t="shared" si="7"/>
        <v>-79019</v>
      </c>
      <c r="BK14" s="3"/>
      <c r="BL14" s="3"/>
      <c r="BM14" s="37"/>
      <c r="BN14" s="37">
        <v>-747</v>
      </c>
      <c r="BO14" s="3">
        <v>-49085</v>
      </c>
      <c r="BP14" s="3">
        <v>-51727</v>
      </c>
      <c r="BQ14" s="3"/>
      <c r="BR14" s="3"/>
      <c r="BS14" s="11">
        <f t="shared" si="17"/>
        <v>-49085</v>
      </c>
      <c r="BT14" s="11">
        <f t="shared" si="18"/>
        <v>-52474</v>
      </c>
      <c r="BU14" s="11">
        <f t="shared" si="19"/>
        <v>-71428</v>
      </c>
      <c r="BV14" s="11">
        <f t="shared" si="20"/>
        <v>-131493</v>
      </c>
      <c r="BW14" s="9">
        <v>7612</v>
      </c>
    </row>
    <row r="15" spans="2:75" ht="12.75">
      <c r="B15" s="7">
        <v>8803</v>
      </c>
      <c r="C15" s="3"/>
      <c r="D15" s="3"/>
      <c r="E15" s="37"/>
      <c r="F15" s="37"/>
      <c r="G15" s="5">
        <f t="shared" si="0"/>
        <v>0</v>
      </c>
      <c r="H15" s="5">
        <f t="shared" si="1"/>
        <v>0</v>
      </c>
      <c r="I15" s="37">
        <v>37149</v>
      </c>
      <c r="J15" s="37">
        <v>35129</v>
      </c>
      <c r="K15" s="3"/>
      <c r="L15" s="3"/>
      <c r="M15" s="5">
        <f t="shared" si="21"/>
        <v>37149</v>
      </c>
      <c r="N15" s="5">
        <f t="shared" si="22"/>
        <v>35129</v>
      </c>
      <c r="O15" s="16">
        <v>8803</v>
      </c>
      <c r="P15" s="37">
        <v>2506</v>
      </c>
      <c r="Q15" s="37">
        <v>2505</v>
      </c>
      <c r="R15" s="37"/>
      <c r="S15" s="37"/>
      <c r="T15" s="5">
        <f t="shared" si="3"/>
        <v>2506</v>
      </c>
      <c r="U15" s="5">
        <f t="shared" si="8"/>
        <v>2505</v>
      </c>
      <c r="V15" s="3"/>
      <c r="W15" s="3"/>
      <c r="X15" s="5">
        <f t="shared" si="4"/>
        <v>39655</v>
      </c>
      <c r="Y15" s="5">
        <f t="shared" si="9"/>
        <v>37634</v>
      </c>
      <c r="Z15" s="11">
        <f t="shared" si="10"/>
        <v>39655</v>
      </c>
      <c r="AA15" s="11">
        <f t="shared" si="11"/>
        <v>37634</v>
      </c>
      <c r="AB15" s="34"/>
      <c r="AC15" s="34"/>
      <c r="AD15" s="7">
        <v>8803</v>
      </c>
      <c r="AE15" s="37"/>
      <c r="AF15" s="37"/>
      <c r="AG15" s="3"/>
      <c r="AH15" s="3"/>
      <c r="AI15" s="3"/>
      <c r="AJ15" s="3"/>
      <c r="AK15" s="3"/>
      <c r="AL15" s="3"/>
      <c r="AM15" s="11">
        <f t="shared" si="12"/>
        <v>0</v>
      </c>
      <c r="AN15" s="11">
        <f t="shared" si="13"/>
        <v>0</v>
      </c>
      <c r="AO15" s="11">
        <f t="shared" si="14"/>
        <v>39655</v>
      </c>
      <c r="AP15" s="11">
        <f t="shared" si="15"/>
        <v>37634</v>
      </c>
      <c r="AQ15" s="41"/>
      <c r="AR15" s="41"/>
      <c r="AS15" s="41"/>
      <c r="AT15" s="41"/>
      <c r="AU15" s="44"/>
      <c r="AV15" s="41"/>
      <c r="AW15" s="41"/>
      <c r="AX15" s="41"/>
      <c r="AY15" s="11">
        <f t="shared" si="16"/>
        <v>0</v>
      </c>
      <c r="AZ15" s="11">
        <f t="shared" si="5"/>
        <v>0</v>
      </c>
      <c r="BA15" s="7">
        <v>8803</v>
      </c>
      <c r="BB15" s="3"/>
      <c r="BC15" s="3"/>
      <c r="BD15" s="3"/>
      <c r="BE15" s="3"/>
      <c r="BF15" s="3"/>
      <c r="BG15" s="3"/>
      <c r="BH15" s="11">
        <f t="shared" si="6"/>
        <v>39655</v>
      </c>
      <c r="BI15" s="11"/>
      <c r="BJ15" s="11">
        <f t="shared" si="7"/>
        <v>37634</v>
      </c>
      <c r="BK15" s="3"/>
      <c r="BL15" s="3"/>
      <c r="BM15" s="37"/>
      <c r="BN15" s="37"/>
      <c r="BO15" s="3"/>
      <c r="BP15" s="3"/>
      <c r="BQ15" s="3"/>
      <c r="BR15" s="3"/>
      <c r="BS15" s="11">
        <f>BK15+BM15+BO15+BQ15</f>
        <v>0</v>
      </c>
      <c r="BT15" s="11">
        <f t="shared" si="18"/>
        <v>0</v>
      </c>
      <c r="BU15" s="11">
        <f t="shared" si="19"/>
        <v>39655</v>
      </c>
      <c r="BV15" s="11">
        <f t="shared" si="20"/>
        <v>37634</v>
      </c>
      <c r="BW15" s="9">
        <v>8803</v>
      </c>
    </row>
    <row r="16" spans="2:75" ht="12.75">
      <c r="B16" s="7">
        <v>7700</v>
      </c>
      <c r="C16" s="3"/>
      <c r="D16" s="3"/>
      <c r="E16" s="37"/>
      <c r="F16" s="37"/>
      <c r="G16" s="5">
        <f t="shared" si="0"/>
        <v>0</v>
      </c>
      <c r="H16" s="5">
        <f t="shared" si="1"/>
        <v>0</v>
      </c>
      <c r="I16" s="37"/>
      <c r="J16" s="37"/>
      <c r="K16" s="3"/>
      <c r="L16" s="3"/>
      <c r="M16" s="5">
        <f t="shared" si="21"/>
        <v>0</v>
      </c>
      <c r="N16" s="5">
        <f t="shared" si="22"/>
        <v>0</v>
      </c>
      <c r="O16" s="16"/>
      <c r="P16" s="37"/>
      <c r="Q16" s="37"/>
      <c r="R16" s="37"/>
      <c r="S16" s="37"/>
      <c r="T16" s="5">
        <f t="shared" si="3"/>
        <v>0</v>
      </c>
      <c r="U16" s="5">
        <f t="shared" si="8"/>
        <v>0</v>
      </c>
      <c r="V16" s="3"/>
      <c r="W16" s="3"/>
      <c r="X16" s="5">
        <f t="shared" si="4"/>
        <v>0</v>
      </c>
      <c r="Y16" s="5">
        <f t="shared" si="9"/>
        <v>0</v>
      </c>
      <c r="Z16" s="11">
        <f t="shared" si="10"/>
        <v>0</v>
      </c>
      <c r="AA16" s="11">
        <f t="shared" si="11"/>
        <v>0</v>
      </c>
      <c r="AB16" s="34"/>
      <c r="AC16" s="34"/>
      <c r="AD16" s="7">
        <v>7700</v>
      </c>
      <c r="AE16" s="37"/>
      <c r="AF16" s="37"/>
      <c r="AG16" s="3"/>
      <c r="AH16" s="3"/>
      <c r="AI16" s="3"/>
      <c r="AJ16" s="3"/>
      <c r="AK16" s="3"/>
      <c r="AL16" s="3"/>
      <c r="AM16" s="11">
        <f t="shared" si="12"/>
        <v>0</v>
      </c>
      <c r="AN16" s="11">
        <f t="shared" si="13"/>
        <v>0</v>
      </c>
      <c r="AO16" s="11">
        <f t="shared" si="14"/>
        <v>0</v>
      </c>
      <c r="AP16" s="11">
        <f t="shared" si="15"/>
        <v>0</v>
      </c>
      <c r="AQ16" s="41"/>
      <c r="AR16" s="41"/>
      <c r="AS16" s="41"/>
      <c r="AT16" s="41"/>
      <c r="AU16" s="44"/>
      <c r="AV16" s="41"/>
      <c r="AW16" s="41"/>
      <c r="AX16" s="41"/>
      <c r="AY16" s="11">
        <f t="shared" si="16"/>
        <v>0</v>
      </c>
      <c r="AZ16" s="11">
        <f t="shared" si="5"/>
        <v>0</v>
      </c>
      <c r="BA16" s="7">
        <v>7700</v>
      </c>
      <c r="BB16" s="3"/>
      <c r="BC16" s="3"/>
      <c r="BD16" s="3"/>
      <c r="BE16" s="3"/>
      <c r="BF16" s="3"/>
      <c r="BG16" s="3"/>
      <c r="BH16" s="11">
        <f t="shared" si="6"/>
        <v>0</v>
      </c>
      <c r="BI16" s="11"/>
      <c r="BJ16" s="11">
        <f t="shared" si="7"/>
        <v>0</v>
      </c>
      <c r="BK16" s="3"/>
      <c r="BL16" s="3"/>
      <c r="BM16" s="37">
        <v>2642</v>
      </c>
      <c r="BN16" s="37">
        <v>2642</v>
      </c>
      <c r="BO16" s="3">
        <v>-2642</v>
      </c>
      <c r="BP16" s="3">
        <v>-2642</v>
      </c>
      <c r="BQ16" s="3"/>
      <c r="BR16" s="3"/>
      <c r="BS16" s="11">
        <f t="shared" si="17"/>
        <v>0</v>
      </c>
      <c r="BT16" s="11">
        <f t="shared" si="18"/>
        <v>0</v>
      </c>
      <c r="BU16" s="11">
        <f t="shared" si="19"/>
        <v>0</v>
      </c>
      <c r="BV16" s="11">
        <f t="shared" si="20"/>
        <v>0</v>
      </c>
      <c r="BW16" s="9">
        <v>7700</v>
      </c>
    </row>
    <row r="17" spans="2:75" ht="12.75">
      <c r="B17" s="7">
        <v>6101</v>
      </c>
      <c r="C17" s="3"/>
      <c r="D17" s="3"/>
      <c r="E17" s="37"/>
      <c r="F17" s="37"/>
      <c r="G17" s="5">
        <f t="shared" si="0"/>
        <v>0</v>
      </c>
      <c r="H17" s="5">
        <f t="shared" si="1"/>
        <v>0</v>
      </c>
      <c r="I17" s="37"/>
      <c r="J17" s="37"/>
      <c r="K17" s="3"/>
      <c r="L17" s="3"/>
      <c r="M17" s="5">
        <f t="shared" si="21"/>
        <v>0</v>
      </c>
      <c r="N17" s="5">
        <f t="shared" si="22"/>
        <v>0</v>
      </c>
      <c r="O17" s="16">
        <v>6101</v>
      </c>
      <c r="P17" s="37"/>
      <c r="Q17" s="37"/>
      <c r="R17" s="37"/>
      <c r="S17" s="37"/>
      <c r="T17" s="5">
        <f t="shared" si="3"/>
        <v>0</v>
      </c>
      <c r="U17" s="5">
        <f t="shared" si="8"/>
        <v>0</v>
      </c>
      <c r="V17" s="3"/>
      <c r="W17" s="3"/>
      <c r="X17" s="5">
        <f t="shared" si="4"/>
        <v>0</v>
      </c>
      <c r="Y17" s="5">
        <f t="shared" si="9"/>
        <v>0</v>
      </c>
      <c r="Z17" s="11">
        <f t="shared" si="10"/>
        <v>0</v>
      </c>
      <c r="AA17" s="11">
        <f t="shared" si="11"/>
        <v>0</v>
      </c>
      <c r="AB17" s="34"/>
      <c r="AC17" s="34"/>
      <c r="AD17" s="7">
        <v>6101</v>
      </c>
      <c r="AE17" s="37"/>
      <c r="AF17" s="37"/>
      <c r="AG17" s="3"/>
      <c r="AH17" s="3"/>
      <c r="AI17" s="3"/>
      <c r="AJ17" s="3"/>
      <c r="AK17" s="3"/>
      <c r="AL17" s="3"/>
      <c r="AM17" s="11">
        <f t="shared" si="12"/>
        <v>0</v>
      </c>
      <c r="AN17" s="11">
        <f t="shared" si="13"/>
        <v>0</v>
      </c>
      <c r="AO17" s="11">
        <f t="shared" si="14"/>
        <v>0</v>
      </c>
      <c r="AP17" s="11">
        <f t="shared" si="15"/>
        <v>0</v>
      </c>
      <c r="AQ17" s="41"/>
      <c r="AR17" s="41"/>
      <c r="AS17" s="41"/>
      <c r="AT17" s="41"/>
      <c r="AU17" s="44"/>
      <c r="AV17" s="41"/>
      <c r="AW17" s="41"/>
      <c r="AX17" s="41"/>
      <c r="AY17" s="11">
        <f t="shared" si="16"/>
        <v>0</v>
      </c>
      <c r="AZ17" s="11">
        <f t="shared" si="5"/>
        <v>0</v>
      </c>
      <c r="BA17" s="7">
        <v>9339</v>
      </c>
      <c r="BB17" s="3"/>
      <c r="BC17" s="3"/>
      <c r="BD17" s="3"/>
      <c r="BE17" s="3"/>
      <c r="BF17" s="3"/>
      <c r="BG17" s="3"/>
      <c r="BH17" s="11">
        <f t="shared" si="6"/>
        <v>0</v>
      </c>
      <c r="BI17" s="11"/>
      <c r="BJ17" s="11">
        <f>SUM(AP17,AZ17,BC17,BG17)+BE17</f>
        <v>0</v>
      </c>
      <c r="BK17" s="3"/>
      <c r="BL17" s="3"/>
      <c r="BM17" s="37"/>
      <c r="BN17" s="37"/>
      <c r="BO17" s="3"/>
      <c r="BP17" s="3"/>
      <c r="BQ17" s="3"/>
      <c r="BR17" s="3"/>
      <c r="BS17" s="11">
        <f t="shared" si="17"/>
        <v>0</v>
      </c>
      <c r="BT17" s="11">
        <f t="shared" si="18"/>
        <v>0</v>
      </c>
      <c r="BU17" s="11">
        <f t="shared" si="19"/>
        <v>0</v>
      </c>
      <c r="BV17" s="11">
        <f t="shared" si="20"/>
        <v>0</v>
      </c>
      <c r="BW17" s="9">
        <v>9339</v>
      </c>
    </row>
    <row r="18" spans="2:75" ht="12.75">
      <c r="B18" s="7">
        <v>9501</v>
      </c>
      <c r="C18" s="3"/>
      <c r="D18" s="3"/>
      <c r="E18" s="37"/>
      <c r="F18" s="37"/>
      <c r="G18" s="5">
        <f t="shared" si="0"/>
        <v>0</v>
      </c>
      <c r="H18" s="5">
        <f t="shared" si="1"/>
        <v>0</v>
      </c>
      <c r="I18" s="37"/>
      <c r="J18" s="37"/>
      <c r="K18" s="3"/>
      <c r="L18" s="3"/>
      <c r="M18" s="5">
        <f t="shared" si="21"/>
        <v>0</v>
      </c>
      <c r="N18" s="5">
        <f t="shared" si="22"/>
        <v>0</v>
      </c>
      <c r="O18" s="16">
        <v>9501</v>
      </c>
      <c r="P18" s="37"/>
      <c r="Q18" s="37"/>
      <c r="R18" s="37"/>
      <c r="S18" s="37"/>
      <c r="T18" s="5">
        <f t="shared" si="3"/>
        <v>0</v>
      </c>
      <c r="U18" s="5">
        <f t="shared" si="8"/>
        <v>0</v>
      </c>
      <c r="V18" s="3"/>
      <c r="W18" s="3"/>
      <c r="X18" s="5">
        <f t="shared" si="4"/>
        <v>0</v>
      </c>
      <c r="Y18" s="5">
        <f t="shared" si="9"/>
        <v>0</v>
      </c>
      <c r="Z18" s="11">
        <f t="shared" si="10"/>
        <v>0</v>
      </c>
      <c r="AA18" s="11">
        <f t="shared" si="11"/>
        <v>0</v>
      </c>
      <c r="AB18" s="34">
        <v>97</v>
      </c>
      <c r="AC18" s="34">
        <v>97</v>
      </c>
      <c r="AD18" s="7">
        <v>9501</v>
      </c>
      <c r="AE18" s="37"/>
      <c r="AF18" s="37"/>
      <c r="AG18" s="3"/>
      <c r="AH18" s="3"/>
      <c r="AI18" s="3"/>
      <c r="AJ18" s="3"/>
      <c r="AK18" s="3"/>
      <c r="AL18" s="3"/>
      <c r="AM18" s="11">
        <f t="shared" si="12"/>
        <v>97</v>
      </c>
      <c r="AN18" s="11">
        <f t="shared" si="13"/>
        <v>97</v>
      </c>
      <c r="AO18" s="11">
        <f t="shared" si="14"/>
        <v>97</v>
      </c>
      <c r="AP18" s="11">
        <f t="shared" si="15"/>
        <v>97</v>
      </c>
      <c r="AQ18" s="41"/>
      <c r="AR18" s="41"/>
      <c r="AS18" s="41"/>
      <c r="AT18" s="41"/>
      <c r="AU18" s="44"/>
      <c r="AV18" s="41"/>
      <c r="AW18" s="41"/>
      <c r="AX18" s="41"/>
      <c r="AY18" s="11">
        <f t="shared" si="16"/>
        <v>0</v>
      </c>
      <c r="AZ18" s="11">
        <f t="shared" si="5"/>
        <v>0</v>
      </c>
      <c r="BA18" s="7">
        <v>9501</v>
      </c>
      <c r="BB18" s="3"/>
      <c r="BC18" s="3"/>
      <c r="BD18" s="3"/>
      <c r="BE18" s="3"/>
      <c r="BF18" s="3">
        <v>182722</v>
      </c>
      <c r="BG18" s="3">
        <v>182722</v>
      </c>
      <c r="BH18" s="11">
        <f t="shared" si="6"/>
        <v>182819</v>
      </c>
      <c r="BI18" s="11"/>
      <c r="BJ18" s="11">
        <f t="shared" si="7"/>
        <v>182819</v>
      </c>
      <c r="BK18" s="3"/>
      <c r="BL18" s="3"/>
      <c r="BM18" s="37">
        <v>22</v>
      </c>
      <c r="BN18" s="37">
        <v>22</v>
      </c>
      <c r="BO18" s="3"/>
      <c r="BP18" s="3"/>
      <c r="BQ18" s="3"/>
      <c r="BR18" s="3"/>
      <c r="BS18" s="11">
        <f t="shared" si="17"/>
        <v>22</v>
      </c>
      <c r="BT18" s="11">
        <f t="shared" si="18"/>
        <v>22</v>
      </c>
      <c r="BU18" s="11">
        <f t="shared" si="19"/>
        <v>182841</v>
      </c>
      <c r="BV18" s="11">
        <f t="shared" si="20"/>
        <v>182841</v>
      </c>
      <c r="BW18" s="9">
        <v>9501</v>
      </c>
    </row>
    <row r="19" spans="2:75" ht="12.75">
      <c r="B19" s="7">
        <v>9507</v>
      </c>
      <c r="C19" s="3"/>
      <c r="D19" s="3"/>
      <c r="E19" s="37"/>
      <c r="F19" s="37"/>
      <c r="G19" s="5">
        <f t="shared" si="0"/>
        <v>0</v>
      </c>
      <c r="H19" s="5">
        <f t="shared" si="1"/>
        <v>0</v>
      </c>
      <c r="I19" s="37"/>
      <c r="J19" s="37"/>
      <c r="K19" s="3"/>
      <c r="L19" s="3"/>
      <c r="M19" s="5">
        <f t="shared" si="21"/>
        <v>0</v>
      </c>
      <c r="N19" s="5">
        <f t="shared" si="22"/>
        <v>0</v>
      </c>
      <c r="O19" s="16">
        <v>9507</v>
      </c>
      <c r="P19" s="37"/>
      <c r="Q19" s="37"/>
      <c r="R19" s="37"/>
      <c r="S19" s="37"/>
      <c r="T19" s="5">
        <f t="shared" si="3"/>
        <v>0</v>
      </c>
      <c r="U19" s="5">
        <f t="shared" si="8"/>
        <v>0</v>
      </c>
      <c r="V19" s="3"/>
      <c r="W19" s="3"/>
      <c r="X19" s="5">
        <f t="shared" si="4"/>
        <v>0</v>
      </c>
      <c r="Y19" s="5">
        <f t="shared" si="9"/>
        <v>0</v>
      </c>
      <c r="Z19" s="11">
        <f t="shared" si="10"/>
        <v>0</v>
      </c>
      <c r="AA19" s="11">
        <f t="shared" si="11"/>
        <v>0</v>
      </c>
      <c r="AB19" s="34"/>
      <c r="AC19" s="34"/>
      <c r="AD19" s="7">
        <v>9507</v>
      </c>
      <c r="AE19" s="37"/>
      <c r="AF19" s="37"/>
      <c r="AG19" s="3"/>
      <c r="AH19" s="3"/>
      <c r="AI19" s="3"/>
      <c r="AJ19" s="3"/>
      <c r="AK19" s="3"/>
      <c r="AL19" s="3"/>
      <c r="AM19" s="11">
        <f t="shared" si="12"/>
        <v>0</v>
      </c>
      <c r="AN19" s="11">
        <f t="shared" si="13"/>
        <v>0</v>
      </c>
      <c r="AO19" s="11">
        <f t="shared" si="14"/>
        <v>0</v>
      </c>
      <c r="AP19" s="11">
        <f t="shared" si="15"/>
        <v>0</v>
      </c>
      <c r="AQ19" s="41"/>
      <c r="AR19" s="41"/>
      <c r="AS19" s="41"/>
      <c r="AT19" s="41"/>
      <c r="AU19" s="44"/>
      <c r="AV19" s="41"/>
      <c r="AW19" s="41"/>
      <c r="AX19" s="41"/>
      <c r="AY19" s="11">
        <f t="shared" si="16"/>
        <v>0</v>
      </c>
      <c r="AZ19" s="11">
        <f t="shared" si="5"/>
        <v>0</v>
      </c>
      <c r="BA19" s="7">
        <v>9507</v>
      </c>
      <c r="BB19" s="3"/>
      <c r="BC19" s="3"/>
      <c r="BD19" s="3"/>
      <c r="BE19" s="3"/>
      <c r="BF19" s="3"/>
      <c r="BG19" s="3">
        <v>-182633</v>
      </c>
      <c r="BH19" s="11">
        <f t="shared" si="6"/>
        <v>0</v>
      </c>
      <c r="BI19" s="11"/>
      <c r="BJ19" s="11">
        <f t="shared" si="7"/>
        <v>-182633</v>
      </c>
      <c r="BK19" s="3"/>
      <c r="BL19" s="3"/>
      <c r="BM19" s="37"/>
      <c r="BN19" s="37">
        <v>-1</v>
      </c>
      <c r="BO19" s="3"/>
      <c r="BP19" s="3"/>
      <c r="BQ19" s="3"/>
      <c r="BR19" s="3"/>
      <c r="BS19" s="11">
        <f t="shared" si="17"/>
        <v>0</v>
      </c>
      <c r="BT19" s="11">
        <f t="shared" si="18"/>
        <v>-1</v>
      </c>
      <c r="BU19" s="11">
        <f t="shared" si="19"/>
        <v>0</v>
      </c>
      <c r="BV19" s="11">
        <f t="shared" si="20"/>
        <v>-182634</v>
      </c>
      <c r="BW19" s="9">
        <v>9507</v>
      </c>
    </row>
    <row r="20" spans="2:75" ht="12.75">
      <c r="B20" s="7"/>
      <c r="C20" s="3"/>
      <c r="D20" s="3"/>
      <c r="E20" s="37"/>
      <c r="F20" s="37"/>
      <c r="G20" s="5">
        <f t="shared" si="0"/>
        <v>0</v>
      </c>
      <c r="H20" s="5">
        <f t="shared" si="1"/>
        <v>0</v>
      </c>
      <c r="I20" s="37"/>
      <c r="J20" s="37"/>
      <c r="K20" s="3"/>
      <c r="L20" s="3"/>
      <c r="M20" s="5">
        <f t="shared" si="21"/>
        <v>0</v>
      </c>
      <c r="N20" s="5">
        <f t="shared" si="22"/>
        <v>0</v>
      </c>
      <c r="O20" s="16"/>
      <c r="P20" s="37"/>
      <c r="Q20" s="37"/>
      <c r="R20" s="37"/>
      <c r="S20" s="37"/>
      <c r="T20" s="5">
        <f t="shared" si="3"/>
        <v>0</v>
      </c>
      <c r="U20" s="5">
        <f t="shared" si="8"/>
        <v>0</v>
      </c>
      <c r="V20" s="3"/>
      <c r="W20" s="3"/>
      <c r="X20" s="5">
        <f t="shared" si="4"/>
        <v>0</v>
      </c>
      <c r="Y20" s="5">
        <f t="shared" si="9"/>
        <v>0</v>
      </c>
      <c r="Z20" s="11">
        <f t="shared" si="10"/>
        <v>0</v>
      </c>
      <c r="AA20" s="11">
        <f t="shared" si="11"/>
        <v>0</v>
      </c>
      <c r="AB20" s="34"/>
      <c r="AC20" s="34"/>
      <c r="AD20" s="7"/>
      <c r="AE20" s="37"/>
      <c r="AF20" s="37"/>
      <c r="AG20" s="3"/>
      <c r="AH20" s="3"/>
      <c r="AI20" s="3"/>
      <c r="AJ20" s="3"/>
      <c r="AK20" s="3"/>
      <c r="AL20" s="3"/>
      <c r="AM20" s="11">
        <f t="shared" si="12"/>
        <v>0</v>
      </c>
      <c r="AN20" s="11">
        <f t="shared" si="13"/>
        <v>0</v>
      </c>
      <c r="AO20" s="11">
        <f t="shared" si="14"/>
        <v>0</v>
      </c>
      <c r="AP20" s="11">
        <f t="shared" si="15"/>
        <v>0</v>
      </c>
      <c r="AQ20" s="41"/>
      <c r="AR20" s="41"/>
      <c r="AS20" s="41"/>
      <c r="AT20" s="41"/>
      <c r="AU20" s="44"/>
      <c r="AV20" s="41"/>
      <c r="AW20" s="41"/>
      <c r="AX20" s="41"/>
      <c r="AY20" s="11">
        <f t="shared" si="16"/>
        <v>0</v>
      </c>
      <c r="AZ20" s="11">
        <f t="shared" si="5"/>
        <v>0</v>
      </c>
      <c r="BA20" s="25"/>
      <c r="BB20" s="3"/>
      <c r="BC20" s="3"/>
      <c r="BD20" s="3"/>
      <c r="BE20" s="3"/>
      <c r="BF20" s="3"/>
      <c r="BG20" s="3"/>
      <c r="BH20" s="11">
        <f t="shared" si="6"/>
        <v>0</v>
      </c>
      <c r="BI20" s="11"/>
      <c r="BJ20" s="11">
        <f t="shared" si="7"/>
        <v>0</v>
      </c>
      <c r="BK20" s="3"/>
      <c r="BL20" s="3"/>
      <c r="BM20" s="37"/>
      <c r="BN20" s="37"/>
      <c r="BO20" s="3"/>
      <c r="BP20" s="3"/>
      <c r="BQ20" s="3"/>
      <c r="BR20" s="3"/>
      <c r="BS20" s="11">
        <f t="shared" si="17"/>
        <v>0</v>
      </c>
      <c r="BT20" s="11">
        <f t="shared" si="18"/>
        <v>0</v>
      </c>
      <c r="BU20" s="11">
        <f t="shared" si="19"/>
        <v>0</v>
      </c>
      <c r="BV20" s="11">
        <f t="shared" si="20"/>
        <v>0</v>
      </c>
      <c r="BW20" s="9"/>
    </row>
    <row r="21" spans="3:74" ht="12.75">
      <c r="C21" s="6">
        <f>SUM(C7:C20)</f>
        <v>0</v>
      </c>
      <c r="D21" s="6">
        <f aca="true" t="shared" si="23" ref="D21:AP21">SUM(D7:D20)</f>
        <v>0</v>
      </c>
      <c r="E21" s="38">
        <f t="shared" si="23"/>
        <v>0</v>
      </c>
      <c r="F21" s="38">
        <f t="shared" si="23"/>
        <v>0</v>
      </c>
      <c r="G21" s="6">
        <f t="shared" si="23"/>
        <v>0</v>
      </c>
      <c r="H21" s="6">
        <f t="shared" si="23"/>
        <v>0</v>
      </c>
      <c r="I21" s="6">
        <f t="shared" si="23"/>
        <v>80588</v>
      </c>
      <c r="J21" s="6">
        <f t="shared" si="23"/>
        <v>73300</v>
      </c>
      <c r="K21" s="6">
        <f t="shared" si="23"/>
        <v>0</v>
      </c>
      <c r="L21" s="6">
        <f t="shared" si="23"/>
        <v>0</v>
      </c>
      <c r="M21" s="6">
        <f t="shared" si="23"/>
        <v>80588</v>
      </c>
      <c r="N21" s="6">
        <f t="shared" si="23"/>
        <v>73300</v>
      </c>
      <c r="O21" s="38"/>
      <c r="P21" s="6">
        <f t="shared" si="23"/>
        <v>18434</v>
      </c>
      <c r="Q21" s="6">
        <f t="shared" si="23"/>
        <v>17929</v>
      </c>
      <c r="R21" s="6">
        <f t="shared" si="23"/>
        <v>0</v>
      </c>
      <c r="S21" s="6">
        <f t="shared" si="23"/>
        <v>0</v>
      </c>
      <c r="T21" s="6">
        <f t="shared" si="23"/>
        <v>18434</v>
      </c>
      <c r="U21" s="6">
        <f t="shared" si="23"/>
        <v>17929</v>
      </c>
      <c r="V21" s="6">
        <f t="shared" si="23"/>
        <v>0</v>
      </c>
      <c r="W21" s="6">
        <f t="shared" si="23"/>
        <v>0</v>
      </c>
      <c r="X21" s="6">
        <f t="shared" si="23"/>
        <v>99022</v>
      </c>
      <c r="Y21" s="6">
        <f t="shared" si="23"/>
        <v>91229</v>
      </c>
      <c r="Z21" s="6">
        <f t="shared" si="23"/>
        <v>99022</v>
      </c>
      <c r="AA21" s="6">
        <f t="shared" si="23"/>
        <v>91229</v>
      </c>
      <c r="AB21" s="6">
        <f t="shared" si="23"/>
        <v>159032</v>
      </c>
      <c r="AC21" s="6">
        <f t="shared" si="23"/>
        <v>170411</v>
      </c>
      <c r="AD21" s="6"/>
      <c r="AE21" s="6">
        <f t="shared" si="23"/>
        <v>42154</v>
      </c>
      <c r="AF21" s="6">
        <f t="shared" si="23"/>
        <v>42154</v>
      </c>
      <c r="AG21" s="6">
        <f t="shared" si="23"/>
        <v>0</v>
      </c>
      <c r="AH21" s="6">
        <f t="shared" si="23"/>
        <v>0</v>
      </c>
      <c r="AI21" s="6">
        <f t="shared" si="23"/>
        <v>0</v>
      </c>
      <c r="AJ21" s="6">
        <f t="shared" si="23"/>
        <v>0</v>
      </c>
      <c r="AK21" s="6">
        <f>SUM(AK7:AK20)</f>
        <v>65059</v>
      </c>
      <c r="AL21" s="6">
        <f>SUM(AL7:AL20)</f>
        <v>93200</v>
      </c>
      <c r="AM21" s="6">
        <f t="shared" si="23"/>
        <v>266245</v>
      </c>
      <c r="AN21" s="6">
        <f t="shared" si="23"/>
        <v>305765</v>
      </c>
      <c r="AO21" s="6">
        <f t="shared" si="23"/>
        <v>365267</v>
      </c>
      <c r="AP21" s="6">
        <f t="shared" si="23"/>
        <v>396994</v>
      </c>
      <c r="AQ21" s="6">
        <f aca="true" t="shared" si="24" ref="AQ21:AZ21">SUM(AQ7:AQ20)</f>
        <v>0</v>
      </c>
      <c r="AR21" s="6">
        <f t="shared" si="24"/>
        <v>0</v>
      </c>
      <c r="AS21" s="6">
        <f t="shared" si="24"/>
        <v>0</v>
      </c>
      <c r="AT21" s="6">
        <f t="shared" si="24"/>
        <v>0</v>
      </c>
      <c r="AU21" s="38">
        <f t="shared" si="24"/>
        <v>0</v>
      </c>
      <c r="AV21" s="38">
        <f t="shared" si="24"/>
        <v>0</v>
      </c>
      <c r="AW21" s="6">
        <f t="shared" si="24"/>
        <v>0</v>
      </c>
      <c r="AX21" s="6">
        <f t="shared" si="24"/>
        <v>0</v>
      </c>
      <c r="AY21" s="6">
        <f t="shared" si="24"/>
        <v>0</v>
      </c>
      <c r="AZ21" s="6">
        <f t="shared" si="24"/>
        <v>0</v>
      </c>
      <c r="BA21" s="6"/>
      <c r="BB21" s="6">
        <f aca="true" t="shared" si="25" ref="BB21:BV21">SUM(BB7:BB20)</f>
        <v>0</v>
      </c>
      <c r="BC21" s="6">
        <f t="shared" si="25"/>
        <v>0</v>
      </c>
      <c r="BD21" s="6"/>
      <c r="BE21" s="6">
        <f>SUM(BE6:BE20)</f>
        <v>0</v>
      </c>
      <c r="BF21" s="6">
        <f t="shared" si="25"/>
        <v>443848</v>
      </c>
      <c r="BG21" s="6">
        <f t="shared" si="25"/>
        <v>0</v>
      </c>
      <c r="BH21" s="6">
        <f t="shared" si="25"/>
        <v>809115</v>
      </c>
      <c r="BI21" s="6"/>
      <c r="BJ21" s="6">
        <f t="shared" si="25"/>
        <v>396994</v>
      </c>
      <c r="BK21" s="6">
        <f t="shared" si="25"/>
        <v>0</v>
      </c>
      <c r="BL21" s="6">
        <f t="shared" si="25"/>
        <v>0</v>
      </c>
      <c r="BM21" s="6">
        <f t="shared" si="25"/>
        <v>3791676</v>
      </c>
      <c r="BN21" s="6">
        <f t="shared" si="25"/>
        <v>3757597</v>
      </c>
      <c r="BO21" s="6">
        <f t="shared" si="25"/>
        <v>106584</v>
      </c>
      <c r="BP21" s="6">
        <f t="shared" si="25"/>
        <v>106584</v>
      </c>
      <c r="BQ21" s="6">
        <f t="shared" si="25"/>
        <v>0</v>
      </c>
      <c r="BR21" s="6">
        <f t="shared" si="25"/>
        <v>0</v>
      </c>
      <c r="BS21" s="6">
        <f t="shared" si="25"/>
        <v>3898260</v>
      </c>
      <c r="BT21" s="6">
        <f t="shared" si="25"/>
        <v>3864181</v>
      </c>
      <c r="BU21" s="6">
        <f t="shared" si="25"/>
        <v>4707375</v>
      </c>
      <c r="BV21" s="6">
        <f t="shared" si="25"/>
        <v>4261175</v>
      </c>
    </row>
    <row r="22" ht="12.75">
      <c r="AS22" s="26"/>
    </row>
    <row r="27" ht="12.75">
      <c r="AT27" s="32"/>
    </row>
    <row r="28" ht="12.75">
      <c r="G28" s="29"/>
    </row>
    <row r="29" ht="12.75">
      <c r="G29" s="29"/>
    </row>
    <row r="30" ht="12.75">
      <c r="G30" s="29"/>
    </row>
    <row r="31" ht="12.75">
      <c r="G31" s="30"/>
    </row>
    <row r="32" ht="12.75">
      <c r="G32" s="29"/>
    </row>
    <row r="33" ht="12.75">
      <c r="G33" s="29"/>
    </row>
    <row r="34" ht="12.75">
      <c r="G34" s="29"/>
    </row>
    <row r="35" ht="12.75">
      <c r="G35" s="29"/>
    </row>
    <row r="36" ht="12.75">
      <c r="G36" s="29"/>
    </row>
    <row r="37" ht="12.75">
      <c r="G37" s="29"/>
    </row>
    <row r="38" ht="12.75">
      <c r="G38" s="29"/>
    </row>
    <row r="39" ht="12.75">
      <c r="G39" s="29"/>
    </row>
    <row r="40" ht="12.75">
      <c r="G40" s="29"/>
    </row>
  </sheetData>
  <sheetProtection/>
  <mergeCells count="39">
    <mergeCell ref="B3:B6"/>
    <mergeCell ref="BQ4:BR4"/>
    <mergeCell ref="R4:S4"/>
    <mergeCell ref="T4:U4"/>
    <mergeCell ref="V4:W4"/>
    <mergeCell ref="I4:J4"/>
    <mergeCell ref="K4:L4"/>
    <mergeCell ref="M4:N4"/>
    <mergeCell ref="AQ4:AR4"/>
    <mergeCell ref="AS4:AT4"/>
    <mergeCell ref="AO4:AP4"/>
    <mergeCell ref="AK4:AL4"/>
    <mergeCell ref="AB3:AN3"/>
    <mergeCell ref="BU4:BV4"/>
    <mergeCell ref="BS4:BT4"/>
    <mergeCell ref="AU4:AV4"/>
    <mergeCell ref="AY4:AZ4"/>
    <mergeCell ref="BB3:BG3"/>
    <mergeCell ref="BK4:BL4"/>
    <mergeCell ref="BM4:BN4"/>
    <mergeCell ref="BO4:BP4"/>
    <mergeCell ref="BB4:BC4"/>
    <mergeCell ref="BF4:BG4"/>
    <mergeCell ref="BH4:BJ4"/>
    <mergeCell ref="BK3:BT3"/>
    <mergeCell ref="BD4:BE4"/>
    <mergeCell ref="C3:H3"/>
    <mergeCell ref="C4:D4"/>
    <mergeCell ref="E4:F4"/>
    <mergeCell ref="G4:H4"/>
    <mergeCell ref="I3:Y3"/>
    <mergeCell ref="P4:Q4"/>
    <mergeCell ref="AM4:AN4"/>
    <mergeCell ref="AG4:AH4"/>
    <mergeCell ref="AI4:AJ4"/>
    <mergeCell ref="X4:Y4"/>
    <mergeCell ref="Z4:AA4"/>
    <mergeCell ref="AE4:AF4"/>
    <mergeCell ref="AB4:AC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9"/>
  <sheetViews>
    <sheetView zoomScalePageLayoutView="0" workbookViewId="0" topLeftCell="AU1">
      <selection activeCell="BI34" sqref="BI34"/>
    </sheetView>
  </sheetViews>
  <sheetFormatPr defaultColWidth="9.140625" defaultRowHeight="12.75"/>
  <cols>
    <col min="1" max="1" width="6.28125" style="2" customWidth="1"/>
    <col min="2" max="2" width="8.7109375" style="2" customWidth="1"/>
    <col min="3" max="4" width="0" style="2" hidden="1" customWidth="1"/>
    <col min="5" max="5" width="9.140625" style="36" customWidth="1"/>
    <col min="6" max="6" width="10.28125" style="36" customWidth="1"/>
    <col min="7" max="7" width="10.140625" style="2" customWidth="1"/>
    <col min="8" max="8" width="9.57421875" style="2" customWidth="1"/>
    <col min="9" max="10" width="9.140625" style="2" customWidth="1"/>
    <col min="11" max="11" width="0" style="2" hidden="1" customWidth="1"/>
    <col min="12" max="12" width="12.421875" style="2" hidden="1" customWidth="1"/>
    <col min="13" max="14" width="9.140625" style="2" customWidth="1"/>
    <col min="15" max="15" width="8.7109375" style="2" hidden="1" customWidth="1"/>
    <col min="16" max="17" width="10.140625" style="2" customWidth="1"/>
    <col min="18" max="18" width="10.28125" style="2" hidden="1" customWidth="1"/>
    <col min="19" max="19" width="10.140625" style="2" hidden="1" customWidth="1"/>
    <col min="20" max="20" width="12.28125" style="2" customWidth="1"/>
    <col min="21" max="21" width="9.8515625" style="2" customWidth="1"/>
    <col min="22" max="23" width="7.28125" style="2" hidden="1" customWidth="1"/>
    <col min="24" max="24" width="8.140625" style="2" customWidth="1"/>
    <col min="25" max="25" width="9.140625" style="2" customWidth="1"/>
    <col min="26" max="26" width="11.8515625" style="2" customWidth="1"/>
    <col min="27" max="27" width="11.00390625" style="2" customWidth="1"/>
    <col min="28" max="28" width="9.7109375" style="2" customWidth="1"/>
    <col min="29" max="29" width="9.8515625" style="2" customWidth="1"/>
    <col min="30" max="30" width="10.28125" style="2" customWidth="1"/>
    <col min="31" max="31" width="10.140625" style="2" customWidth="1"/>
    <col min="32" max="32" width="10.421875" style="2" customWidth="1"/>
    <col min="33" max="33" width="9.8515625" style="2" hidden="1" customWidth="1"/>
    <col min="34" max="34" width="10.421875" style="2" hidden="1" customWidth="1"/>
    <col min="35" max="35" width="10.28125" style="2" hidden="1" customWidth="1"/>
    <col min="36" max="36" width="10.7109375" style="2" hidden="1" customWidth="1"/>
    <col min="37" max="38" width="10.7109375" style="2" customWidth="1"/>
    <col min="39" max="40" width="9.8515625" style="2" customWidth="1"/>
    <col min="41" max="41" width="10.421875" style="2" customWidth="1"/>
    <col min="42" max="42" width="11.00390625" style="2" customWidth="1"/>
    <col min="43" max="43" width="7.28125" style="2" customWidth="1"/>
    <col min="44" max="44" width="10.00390625" style="2" hidden="1" customWidth="1"/>
    <col min="45" max="45" width="9.57421875" style="2" hidden="1" customWidth="1"/>
    <col min="46" max="46" width="10.140625" style="2" customWidth="1"/>
    <col min="47" max="47" width="9.8515625" style="2" customWidth="1"/>
    <col min="48" max="48" width="9.421875" style="2" hidden="1" customWidth="1"/>
    <col min="49" max="49" width="8.57421875" style="2" hidden="1" customWidth="1"/>
    <col min="50" max="50" width="0.13671875" style="2" hidden="1" customWidth="1"/>
    <col min="51" max="53" width="7.28125" style="2" hidden="1" customWidth="1"/>
    <col min="54" max="54" width="8.57421875" style="2" customWidth="1"/>
    <col min="55" max="55" width="10.57421875" style="2" customWidth="1"/>
    <col min="56" max="56" width="8.7109375" style="2" hidden="1" customWidth="1"/>
    <col min="57" max="57" width="7.7109375" style="2" hidden="1" customWidth="1"/>
    <col min="58" max="58" width="7.7109375" style="2" customWidth="1"/>
    <col min="59" max="59" width="8.421875" style="2" customWidth="1"/>
    <col min="60" max="60" width="8.7109375" style="2" customWidth="1"/>
    <col min="61" max="61" width="8.57421875" style="2" customWidth="1"/>
    <col min="62" max="62" width="8.8515625" style="2" hidden="1" customWidth="1"/>
    <col min="63" max="63" width="9.00390625" style="2" hidden="1" customWidth="1"/>
    <col min="64" max="64" width="9.421875" style="2" customWidth="1"/>
    <col min="65" max="65" width="8.8515625" style="2" customWidth="1"/>
    <col min="66" max="66" width="8.421875" style="2" customWidth="1"/>
    <col min="67" max="67" width="7.421875" style="2" customWidth="1"/>
    <col min="68" max="68" width="0.13671875" style="2" hidden="1" customWidth="1"/>
    <col min="69" max="69" width="4.00390625" style="2" hidden="1" customWidth="1"/>
    <col min="70" max="70" width="9.140625" style="2" customWidth="1"/>
    <col min="71" max="71" width="8.57421875" style="2" customWidth="1"/>
    <col min="72" max="73" width="10.7109375" style="2" customWidth="1"/>
    <col min="74" max="74" width="5.8515625" style="2" bestFit="1" customWidth="1"/>
    <col min="75" max="16384" width="9.140625" style="2" customWidth="1"/>
  </cols>
  <sheetData>
    <row r="1" spans="1:34" ht="12.75">
      <c r="A1" s="1"/>
      <c r="B1" s="2" t="s">
        <v>67</v>
      </c>
      <c r="AC1" s="1"/>
      <c r="AD1" s="2" t="s">
        <v>66</v>
      </c>
      <c r="AG1" s="36"/>
      <c r="AH1" s="36"/>
    </row>
    <row r="2" ht="12.75"/>
    <row r="3" spans="2:73" ht="12.75" customHeight="1">
      <c r="B3" s="55" t="s">
        <v>19</v>
      </c>
      <c r="C3" s="54" t="s">
        <v>39</v>
      </c>
      <c r="D3" s="54"/>
      <c r="E3" s="54"/>
      <c r="F3" s="54"/>
      <c r="G3" s="54"/>
      <c r="H3" s="54"/>
      <c r="I3" s="54" t="s">
        <v>40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3"/>
      <c r="AA3" s="3"/>
      <c r="AB3" s="3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54" t="s">
        <v>29</v>
      </c>
      <c r="BE3" s="54"/>
      <c r="BF3" s="54"/>
      <c r="BG3" s="54"/>
      <c r="BH3" s="3"/>
      <c r="BI3" s="3"/>
      <c r="BJ3" s="54" t="s">
        <v>41</v>
      </c>
      <c r="BK3" s="54"/>
      <c r="BL3" s="54"/>
      <c r="BM3" s="54"/>
      <c r="BN3" s="54"/>
      <c r="BO3" s="54"/>
      <c r="BP3" s="54"/>
      <c r="BQ3" s="54"/>
      <c r="BR3" s="54"/>
      <c r="BS3" s="54"/>
      <c r="BT3" s="3"/>
      <c r="BU3" s="3"/>
    </row>
    <row r="4" spans="2:73" ht="72" customHeight="1">
      <c r="B4" s="55"/>
      <c r="C4" s="55"/>
      <c r="D4" s="54"/>
      <c r="E4" s="59" t="s">
        <v>18</v>
      </c>
      <c r="F4" s="59"/>
      <c r="G4" s="55" t="s">
        <v>20</v>
      </c>
      <c r="H4" s="54"/>
      <c r="I4" s="55" t="s">
        <v>21</v>
      </c>
      <c r="J4" s="55"/>
      <c r="K4" s="55"/>
      <c r="L4" s="55"/>
      <c r="M4" s="54" t="s">
        <v>22</v>
      </c>
      <c r="N4" s="54"/>
      <c r="O4" s="4"/>
      <c r="P4" s="55" t="s">
        <v>61</v>
      </c>
      <c r="Q4" s="55"/>
      <c r="R4" s="55"/>
      <c r="S4" s="55"/>
      <c r="T4" s="54" t="s">
        <v>23</v>
      </c>
      <c r="U4" s="54"/>
      <c r="V4" s="55"/>
      <c r="W4" s="55"/>
      <c r="X4" s="55" t="s">
        <v>24</v>
      </c>
      <c r="Y4" s="54"/>
      <c r="Z4" s="55" t="s">
        <v>42</v>
      </c>
      <c r="AA4" s="54"/>
      <c r="AB4" s="4"/>
      <c r="AC4" s="55" t="s">
        <v>27</v>
      </c>
      <c r="AD4" s="54"/>
      <c r="AE4" s="59" t="s">
        <v>26</v>
      </c>
      <c r="AF4" s="60"/>
      <c r="AG4" s="56"/>
      <c r="AH4" s="57"/>
      <c r="AI4" s="58"/>
      <c r="AJ4" s="57"/>
      <c r="AK4" s="56" t="s">
        <v>62</v>
      </c>
      <c r="AL4" s="57"/>
      <c r="AM4" s="55" t="s">
        <v>43</v>
      </c>
      <c r="AN4" s="54"/>
      <c r="AO4" s="55" t="s">
        <v>28</v>
      </c>
      <c r="AP4" s="54"/>
      <c r="AQ4" s="4"/>
      <c r="AR4" s="64"/>
      <c r="AS4" s="65"/>
      <c r="AT4" s="64" t="s">
        <v>52</v>
      </c>
      <c r="AU4" s="66"/>
      <c r="AV4" s="64"/>
      <c r="AW4" s="66"/>
      <c r="AX4" s="52"/>
      <c r="AY4" s="52"/>
      <c r="AZ4" s="64"/>
      <c r="BA4" s="66"/>
      <c r="BB4" s="56" t="s">
        <v>55</v>
      </c>
      <c r="BC4" s="63"/>
      <c r="BD4" s="55"/>
      <c r="BE4" s="54"/>
      <c r="BF4" s="59" t="s">
        <v>31</v>
      </c>
      <c r="BG4" s="60"/>
      <c r="BH4" s="55" t="s">
        <v>32</v>
      </c>
      <c r="BI4" s="54"/>
      <c r="BJ4" s="55"/>
      <c r="BK4" s="54"/>
      <c r="BL4" s="55" t="s">
        <v>34</v>
      </c>
      <c r="BM4" s="54"/>
      <c r="BN4" s="55" t="s">
        <v>35</v>
      </c>
      <c r="BO4" s="54"/>
      <c r="BP4" s="55" t="s">
        <v>36</v>
      </c>
      <c r="BQ4" s="54"/>
      <c r="BR4" s="55" t="s">
        <v>37</v>
      </c>
      <c r="BS4" s="54"/>
      <c r="BT4" s="54" t="s">
        <v>38</v>
      </c>
      <c r="BU4" s="54"/>
    </row>
    <row r="5" spans="2:73" ht="12.75">
      <c r="B5" s="55"/>
      <c r="C5" s="3"/>
      <c r="D5" s="3"/>
      <c r="E5" s="37">
        <v>1</v>
      </c>
      <c r="F5" s="37">
        <v>2</v>
      </c>
      <c r="G5" s="3">
        <v>3</v>
      </c>
      <c r="H5" s="3">
        <v>4</v>
      </c>
      <c r="I5" s="3">
        <v>5</v>
      </c>
      <c r="J5" s="3">
        <v>6</v>
      </c>
      <c r="K5" s="3"/>
      <c r="L5" s="3"/>
      <c r="M5" s="3">
        <v>7</v>
      </c>
      <c r="N5" s="3">
        <v>8</v>
      </c>
      <c r="O5" s="3"/>
      <c r="P5" s="3">
        <v>9</v>
      </c>
      <c r="Q5" s="3">
        <v>10</v>
      </c>
      <c r="R5" s="3"/>
      <c r="S5" s="3"/>
      <c r="T5" s="3">
        <v>11</v>
      </c>
      <c r="U5" s="3">
        <v>12</v>
      </c>
      <c r="V5" s="3"/>
      <c r="W5" s="3"/>
      <c r="X5" s="3">
        <v>13</v>
      </c>
      <c r="Y5" s="3">
        <v>14</v>
      </c>
      <c r="Z5" s="3">
        <v>15</v>
      </c>
      <c r="AA5" s="3">
        <v>16</v>
      </c>
      <c r="AB5" s="3"/>
      <c r="AC5" s="3">
        <v>17</v>
      </c>
      <c r="AD5" s="3">
        <v>18</v>
      </c>
      <c r="AE5" s="3">
        <v>19</v>
      </c>
      <c r="AF5" s="3">
        <v>20</v>
      </c>
      <c r="AG5" s="3"/>
      <c r="AH5" s="3"/>
      <c r="AI5" s="3"/>
      <c r="AJ5" s="3"/>
      <c r="AK5" s="3">
        <v>21</v>
      </c>
      <c r="AL5" s="3">
        <v>22</v>
      </c>
      <c r="AM5" s="3">
        <v>23</v>
      </c>
      <c r="AN5" s="3">
        <v>24</v>
      </c>
      <c r="AO5" s="3">
        <v>25</v>
      </c>
      <c r="AP5" s="3">
        <v>26</v>
      </c>
      <c r="AQ5" s="3"/>
      <c r="AR5" s="3"/>
      <c r="AS5" s="3"/>
      <c r="AT5" s="3">
        <v>27</v>
      </c>
      <c r="AU5" s="3">
        <v>28</v>
      </c>
      <c r="AV5" s="3"/>
      <c r="AW5" s="3"/>
      <c r="AX5" s="3">
        <v>43</v>
      </c>
      <c r="AY5" s="3">
        <v>44</v>
      </c>
      <c r="AZ5" s="3"/>
      <c r="BA5" s="3"/>
      <c r="BB5" s="3">
        <v>29</v>
      </c>
      <c r="BC5" s="3">
        <v>30</v>
      </c>
      <c r="BD5" s="3"/>
      <c r="BE5" s="3"/>
      <c r="BF5" s="3">
        <v>31</v>
      </c>
      <c r="BG5" s="3">
        <v>32</v>
      </c>
      <c r="BH5" s="3">
        <v>33</v>
      </c>
      <c r="BI5" s="3">
        <v>34</v>
      </c>
      <c r="BJ5" s="3"/>
      <c r="BK5" s="3"/>
      <c r="BL5" s="3">
        <v>35</v>
      </c>
      <c r="BM5" s="3">
        <v>36</v>
      </c>
      <c r="BN5" s="3">
        <v>37</v>
      </c>
      <c r="BO5" s="3">
        <v>38</v>
      </c>
      <c r="BP5" s="3">
        <v>61</v>
      </c>
      <c r="BQ5" s="3">
        <v>62</v>
      </c>
      <c r="BR5" s="3">
        <v>39</v>
      </c>
      <c r="BS5" s="3">
        <v>40</v>
      </c>
      <c r="BT5" s="3">
        <v>41</v>
      </c>
      <c r="BU5" s="3">
        <v>42</v>
      </c>
    </row>
    <row r="6" spans="2:73" ht="12.75">
      <c r="B6" s="55"/>
      <c r="C6" s="3"/>
      <c r="D6" s="3"/>
      <c r="E6" s="37" t="s">
        <v>17</v>
      </c>
      <c r="F6" s="37" t="s">
        <v>16</v>
      </c>
      <c r="G6" s="3" t="s">
        <v>17</v>
      </c>
      <c r="H6" s="3" t="s">
        <v>16</v>
      </c>
      <c r="I6" s="3" t="s">
        <v>17</v>
      </c>
      <c r="J6" s="3" t="s">
        <v>16</v>
      </c>
      <c r="K6" s="3"/>
      <c r="L6" s="3"/>
      <c r="M6" s="3" t="s">
        <v>17</v>
      </c>
      <c r="N6" s="3" t="s">
        <v>16</v>
      </c>
      <c r="O6" s="3"/>
      <c r="P6" s="3" t="s">
        <v>17</v>
      </c>
      <c r="Q6" s="3" t="s">
        <v>16</v>
      </c>
      <c r="R6" s="3"/>
      <c r="S6" s="3"/>
      <c r="T6" s="3" t="s">
        <v>17</v>
      </c>
      <c r="U6" s="3" t="s">
        <v>16</v>
      </c>
      <c r="V6" s="3"/>
      <c r="W6" s="3"/>
      <c r="X6" s="3" t="s">
        <v>17</v>
      </c>
      <c r="Y6" s="3" t="s">
        <v>16</v>
      </c>
      <c r="Z6" s="3" t="s">
        <v>17</v>
      </c>
      <c r="AA6" s="3" t="s">
        <v>16</v>
      </c>
      <c r="AB6" s="3"/>
      <c r="AC6" s="3" t="s">
        <v>17</v>
      </c>
      <c r="AD6" s="3" t="s">
        <v>16</v>
      </c>
      <c r="AE6" s="3" t="s">
        <v>17</v>
      </c>
      <c r="AF6" s="3" t="s">
        <v>16</v>
      </c>
      <c r="AG6" s="3"/>
      <c r="AH6" s="3"/>
      <c r="AI6" s="3"/>
      <c r="AJ6" s="3"/>
      <c r="AK6" s="3" t="s">
        <v>17</v>
      </c>
      <c r="AL6" s="3" t="s">
        <v>16</v>
      </c>
      <c r="AM6" s="3" t="s">
        <v>17</v>
      </c>
      <c r="AN6" s="3" t="s">
        <v>16</v>
      </c>
      <c r="AO6" s="3" t="s">
        <v>17</v>
      </c>
      <c r="AP6" s="3" t="s">
        <v>16</v>
      </c>
      <c r="AQ6" s="3"/>
      <c r="AR6" s="3"/>
      <c r="AS6" s="3"/>
      <c r="AT6" s="3" t="s">
        <v>17</v>
      </c>
      <c r="AU6" s="3" t="s">
        <v>16</v>
      </c>
      <c r="AV6" s="3"/>
      <c r="AW6" s="3"/>
      <c r="AX6" s="3" t="s">
        <v>53</v>
      </c>
      <c r="AY6" s="3" t="s">
        <v>16</v>
      </c>
      <c r="AZ6" s="3"/>
      <c r="BA6" s="3"/>
      <c r="BB6" s="3" t="s">
        <v>17</v>
      </c>
      <c r="BC6" s="3" t="s">
        <v>16</v>
      </c>
      <c r="BD6" s="3"/>
      <c r="BE6" s="3"/>
      <c r="BF6" s="3" t="s">
        <v>17</v>
      </c>
      <c r="BG6" s="3" t="s">
        <v>16</v>
      </c>
      <c r="BH6" s="3" t="s">
        <v>17</v>
      </c>
      <c r="BI6" s="3" t="s">
        <v>16</v>
      </c>
      <c r="BJ6" s="3"/>
      <c r="BK6" s="3"/>
      <c r="BL6" s="3" t="s">
        <v>17</v>
      </c>
      <c r="BM6" s="3" t="s">
        <v>16</v>
      </c>
      <c r="BN6" s="3" t="s">
        <v>17</v>
      </c>
      <c r="BO6" s="3" t="s">
        <v>16</v>
      </c>
      <c r="BP6" s="3" t="s">
        <v>17</v>
      </c>
      <c r="BQ6" s="3" t="s">
        <v>16</v>
      </c>
      <c r="BR6" s="3" t="s">
        <v>17</v>
      </c>
      <c r="BS6" s="3" t="s">
        <v>16</v>
      </c>
      <c r="BT6" s="3" t="s">
        <v>17</v>
      </c>
      <c r="BU6" s="3" t="s">
        <v>16</v>
      </c>
    </row>
    <row r="7" spans="2:75" ht="12.75">
      <c r="B7" s="12" t="s">
        <v>6</v>
      </c>
      <c r="C7" s="3"/>
      <c r="D7" s="3"/>
      <c r="E7" s="37"/>
      <c r="F7" s="37"/>
      <c r="G7" s="5">
        <f aca="true" t="shared" si="0" ref="G7:G28">C7+E7</f>
        <v>0</v>
      </c>
      <c r="H7" s="5">
        <f aca="true" t="shared" si="1" ref="H7:H28">D7+F7</f>
        <v>0</v>
      </c>
      <c r="I7" s="37">
        <v>66328</v>
      </c>
      <c r="J7" s="37">
        <v>60087</v>
      </c>
      <c r="K7" s="3"/>
      <c r="L7" s="3"/>
      <c r="M7" s="5">
        <f aca="true" t="shared" si="2" ref="M7:N10">I7+K7</f>
        <v>66328</v>
      </c>
      <c r="N7" s="5">
        <f t="shared" si="2"/>
        <v>60087</v>
      </c>
      <c r="O7" s="18" t="s">
        <v>6</v>
      </c>
      <c r="P7" s="37">
        <v>4370</v>
      </c>
      <c r="Q7" s="37">
        <v>4370</v>
      </c>
      <c r="R7" s="3"/>
      <c r="S7" s="3"/>
      <c r="T7" s="5">
        <f>P7+R7</f>
        <v>4370</v>
      </c>
      <c r="U7" s="5">
        <f>Q7+S7</f>
        <v>4370</v>
      </c>
      <c r="V7" s="3"/>
      <c r="W7" s="3"/>
      <c r="X7" s="46">
        <f aca="true" t="shared" si="3" ref="X7:X20">M7+T7+V7</f>
        <v>70698</v>
      </c>
      <c r="Y7" s="46">
        <f aca="true" t="shared" si="4" ref="Y7:Y20">N7+U7+W7</f>
        <v>64457</v>
      </c>
      <c r="Z7" s="11">
        <f aca="true" t="shared" si="5" ref="Z7:Z20">X7+G7</f>
        <v>70698</v>
      </c>
      <c r="AA7" s="21">
        <f aca="true" t="shared" si="6" ref="AA7:AA20">Y7+H7</f>
        <v>64457</v>
      </c>
      <c r="AB7" s="12" t="s">
        <v>6</v>
      </c>
      <c r="AC7" s="22"/>
      <c r="AD7" s="3"/>
      <c r="AE7" s="51"/>
      <c r="AF7" s="51"/>
      <c r="AG7" s="3"/>
      <c r="AH7" s="3"/>
      <c r="AI7" s="3"/>
      <c r="AJ7" s="3"/>
      <c r="AK7" s="3"/>
      <c r="AL7" s="3"/>
      <c r="AM7" s="11">
        <f>AC7+AE7+AG7+AI7+AK7</f>
        <v>0</v>
      </c>
      <c r="AN7" s="11">
        <f>AD7+AF7+AH7+AJ7+AL7</f>
        <v>0</v>
      </c>
      <c r="AO7" s="11">
        <f aca="true" t="shared" si="7" ref="AO7:AO20">Z7+AM7</f>
        <v>70698</v>
      </c>
      <c r="AP7" s="11">
        <f aca="true" t="shared" si="8" ref="AP7:AP20">AA7+AN7</f>
        <v>64457</v>
      </c>
      <c r="AQ7" s="12" t="s">
        <v>6</v>
      </c>
      <c r="AR7" s="18"/>
      <c r="AS7" s="18"/>
      <c r="AT7" s="47"/>
      <c r="AU7" s="47"/>
      <c r="AV7" s="47"/>
      <c r="AW7" s="47"/>
      <c r="AX7" s="18"/>
      <c r="AY7" s="18"/>
      <c r="AZ7" s="47"/>
      <c r="BA7" s="47"/>
      <c r="BB7" s="31">
        <f aca="true" t="shared" si="9" ref="BB7:BB28">SUM(AR7,AT7,AV7,AZ7)</f>
        <v>0</v>
      </c>
      <c r="BC7" s="31">
        <f aca="true" t="shared" si="10" ref="BC7:BC28">SUM(AS7,AU7,AW7,BA7)</f>
        <v>0</v>
      </c>
      <c r="BD7" s="3"/>
      <c r="BE7" s="3"/>
      <c r="BF7" s="37"/>
      <c r="BG7" s="37"/>
      <c r="BH7" s="11">
        <f aca="true" t="shared" si="11" ref="BH7:BH28">SUM(AO7,BB7,BD7,BF7)</f>
        <v>70698</v>
      </c>
      <c r="BI7" s="11">
        <f aca="true" t="shared" si="12" ref="BI7:BI28">SUM(AP7,BC7,BE7,BG7)</f>
        <v>64457</v>
      </c>
      <c r="BJ7" s="3"/>
      <c r="BK7" s="3"/>
      <c r="BL7" s="3"/>
      <c r="BM7" s="3"/>
      <c r="BN7" s="3"/>
      <c r="BO7" s="3"/>
      <c r="BP7" s="3"/>
      <c r="BQ7" s="3"/>
      <c r="BR7" s="11">
        <f>BJ7+BL7+BN7+BP7</f>
        <v>0</v>
      </c>
      <c r="BS7" s="11">
        <f>BK7+BM7+BO7+BQ7</f>
        <v>0</v>
      </c>
      <c r="BT7" s="11">
        <f>BH7+BR7</f>
        <v>70698</v>
      </c>
      <c r="BU7" s="11">
        <f>BI7+BS7</f>
        <v>64457</v>
      </c>
      <c r="BV7" s="12" t="s">
        <v>6</v>
      </c>
      <c r="BW7" s="53" t="s">
        <v>70</v>
      </c>
    </row>
    <row r="8" spans="2:75" ht="12.75">
      <c r="B8" s="12" t="s">
        <v>0</v>
      </c>
      <c r="C8" s="3"/>
      <c r="D8" s="3"/>
      <c r="E8" s="37"/>
      <c r="F8" s="37"/>
      <c r="G8" s="5">
        <f t="shared" si="0"/>
        <v>0</v>
      </c>
      <c r="H8" s="5">
        <f t="shared" si="1"/>
        <v>0</v>
      </c>
      <c r="I8" s="37"/>
      <c r="J8" s="37"/>
      <c r="K8" s="3"/>
      <c r="L8" s="3"/>
      <c r="M8" s="5">
        <f t="shared" si="2"/>
        <v>0</v>
      </c>
      <c r="N8" s="5">
        <f t="shared" si="2"/>
        <v>0</v>
      </c>
      <c r="O8" s="18" t="s">
        <v>0</v>
      </c>
      <c r="P8" s="37"/>
      <c r="Q8" s="37"/>
      <c r="R8" s="3"/>
      <c r="S8" s="3"/>
      <c r="T8" s="5">
        <f aca="true" t="shared" si="13" ref="T8:U20">P8+R8</f>
        <v>0</v>
      </c>
      <c r="U8" s="5">
        <f t="shared" si="13"/>
        <v>0</v>
      </c>
      <c r="V8" s="3"/>
      <c r="W8" s="3"/>
      <c r="X8" s="46">
        <f t="shared" si="3"/>
        <v>0</v>
      </c>
      <c r="Y8" s="46">
        <f t="shared" si="4"/>
        <v>0</v>
      </c>
      <c r="Z8" s="11">
        <f t="shared" si="5"/>
        <v>0</v>
      </c>
      <c r="AA8" s="21">
        <f t="shared" si="6"/>
        <v>0</v>
      </c>
      <c r="AB8" s="12" t="s">
        <v>0</v>
      </c>
      <c r="AC8" s="35">
        <v>11939</v>
      </c>
      <c r="AD8" s="34">
        <v>12951</v>
      </c>
      <c r="AE8" s="51">
        <v>34002</v>
      </c>
      <c r="AF8" s="51">
        <v>34002</v>
      </c>
      <c r="AG8" s="3"/>
      <c r="AH8" s="3"/>
      <c r="AI8" s="3"/>
      <c r="AJ8" s="3"/>
      <c r="AK8" s="3">
        <v>55016</v>
      </c>
      <c r="AL8" s="3">
        <v>78772</v>
      </c>
      <c r="AM8" s="11">
        <f aca="true" t="shared" si="14" ref="AM8:AM27">AC8+AE8+AG8+AI8+AK8</f>
        <v>100957</v>
      </c>
      <c r="AN8" s="11">
        <f aca="true" t="shared" si="15" ref="AN8:AN28">AD8+AF8+AH8+AJ8+AL8</f>
        <v>125725</v>
      </c>
      <c r="AO8" s="11">
        <f t="shared" si="7"/>
        <v>100957</v>
      </c>
      <c r="AP8" s="11">
        <f t="shared" si="8"/>
        <v>125725</v>
      </c>
      <c r="AQ8" s="12" t="s">
        <v>0</v>
      </c>
      <c r="AR8" s="47"/>
      <c r="AS8" s="47"/>
      <c r="AT8" s="47"/>
      <c r="AU8" s="47"/>
      <c r="AV8" s="47"/>
      <c r="AW8" s="47"/>
      <c r="AX8" s="18"/>
      <c r="AY8" s="18"/>
      <c r="AZ8" s="47"/>
      <c r="BA8" s="47"/>
      <c r="BB8" s="31">
        <f t="shared" si="9"/>
        <v>0</v>
      </c>
      <c r="BC8" s="31">
        <f t="shared" si="10"/>
        <v>0</v>
      </c>
      <c r="BD8" s="3"/>
      <c r="BE8" s="3"/>
      <c r="BF8" s="37"/>
      <c r="BG8" s="37"/>
      <c r="BH8" s="11">
        <f t="shared" si="11"/>
        <v>100957</v>
      </c>
      <c r="BI8" s="11">
        <f t="shared" si="12"/>
        <v>125725</v>
      </c>
      <c r="BJ8" s="3"/>
      <c r="BK8" s="3"/>
      <c r="BL8" s="3"/>
      <c r="BM8" s="3"/>
      <c r="BN8" s="3"/>
      <c r="BO8" s="3"/>
      <c r="BP8" s="3"/>
      <c r="BQ8" s="3"/>
      <c r="BR8" s="11">
        <f aca="true" t="shared" si="16" ref="BR8:BS20">BJ8+BL8+BN8+BP8</f>
        <v>0</v>
      </c>
      <c r="BS8" s="11">
        <f t="shared" si="16"/>
        <v>0</v>
      </c>
      <c r="BT8" s="11">
        <f aca="true" t="shared" si="17" ref="BT8:BU20">BH8+BR8</f>
        <v>100957</v>
      </c>
      <c r="BU8" s="11">
        <f t="shared" si="17"/>
        <v>125725</v>
      </c>
      <c r="BV8" s="12" t="s">
        <v>0</v>
      </c>
      <c r="BW8" s="53" t="s">
        <v>71</v>
      </c>
    </row>
    <row r="9" spans="2:75" ht="12.75">
      <c r="B9" s="12" t="s">
        <v>1</v>
      </c>
      <c r="C9" s="3"/>
      <c r="D9" s="3"/>
      <c r="E9" s="37"/>
      <c r="F9" s="37"/>
      <c r="G9" s="5">
        <f t="shared" si="0"/>
        <v>0</v>
      </c>
      <c r="H9" s="5">
        <f t="shared" si="1"/>
        <v>0</v>
      </c>
      <c r="I9" s="37"/>
      <c r="J9" s="37"/>
      <c r="K9" s="3"/>
      <c r="L9" s="3"/>
      <c r="M9" s="5">
        <f t="shared" si="2"/>
        <v>0</v>
      </c>
      <c r="N9" s="5">
        <f t="shared" si="2"/>
        <v>0</v>
      </c>
      <c r="O9" s="18" t="s">
        <v>1</v>
      </c>
      <c r="P9" s="37">
        <v>2952</v>
      </c>
      <c r="Q9" s="37">
        <v>2952</v>
      </c>
      <c r="R9" s="3"/>
      <c r="S9" s="3"/>
      <c r="T9" s="5">
        <f t="shared" si="13"/>
        <v>2952</v>
      </c>
      <c r="U9" s="5">
        <f t="shared" si="13"/>
        <v>2952</v>
      </c>
      <c r="V9" s="3"/>
      <c r="W9" s="3"/>
      <c r="X9" s="46">
        <f t="shared" si="3"/>
        <v>2952</v>
      </c>
      <c r="Y9" s="46">
        <f t="shared" si="4"/>
        <v>2952</v>
      </c>
      <c r="Z9" s="11">
        <f t="shared" si="5"/>
        <v>2952</v>
      </c>
      <c r="AA9" s="21">
        <f t="shared" si="6"/>
        <v>2952</v>
      </c>
      <c r="AB9" s="12" t="s">
        <v>1</v>
      </c>
      <c r="AC9" s="35">
        <v>92902</v>
      </c>
      <c r="AD9" s="34">
        <v>99507</v>
      </c>
      <c r="AE9" s="51">
        <v>1428</v>
      </c>
      <c r="AF9" s="51">
        <v>1428</v>
      </c>
      <c r="AG9" s="3"/>
      <c r="AH9" s="3"/>
      <c r="AI9" s="3"/>
      <c r="AJ9" s="3"/>
      <c r="AK9" s="3"/>
      <c r="AL9" s="3"/>
      <c r="AM9" s="11">
        <f t="shared" si="14"/>
        <v>94330</v>
      </c>
      <c r="AN9" s="11">
        <f t="shared" si="15"/>
        <v>100935</v>
      </c>
      <c r="AO9" s="11">
        <f t="shared" si="7"/>
        <v>97282</v>
      </c>
      <c r="AP9" s="11">
        <f t="shared" si="8"/>
        <v>103887</v>
      </c>
      <c r="AQ9" s="12" t="s">
        <v>1</v>
      </c>
      <c r="AR9" s="47"/>
      <c r="AS9" s="47"/>
      <c r="AT9" s="47"/>
      <c r="AU9" s="47"/>
      <c r="AV9" s="47"/>
      <c r="AW9" s="47"/>
      <c r="AX9" s="18"/>
      <c r="AY9" s="18"/>
      <c r="AZ9" s="47"/>
      <c r="BA9" s="47"/>
      <c r="BB9" s="31">
        <f t="shared" si="9"/>
        <v>0</v>
      </c>
      <c r="BC9" s="31">
        <f t="shared" si="10"/>
        <v>0</v>
      </c>
      <c r="BD9" s="3"/>
      <c r="BE9" s="3"/>
      <c r="BF9" s="37"/>
      <c r="BG9" s="37"/>
      <c r="BH9" s="11">
        <f t="shared" si="11"/>
        <v>97282</v>
      </c>
      <c r="BI9" s="11">
        <f t="shared" si="12"/>
        <v>103887</v>
      </c>
      <c r="BJ9" s="3"/>
      <c r="BK9" s="3"/>
      <c r="BL9" s="3"/>
      <c r="BM9" s="3"/>
      <c r="BN9" s="3"/>
      <c r="BO9" s="3"/>
      <c r="BP9" s="3"/>
      <c r="BQ9" s="3"/>
      <c r="BR9" s="11">
        <f t="shared" si="16"/>
        <v>0</v>
      </c>
      <c r="BS9" s="11">
        <f t="shared" si="16"/>
        <v>0</v>
      </c>
      <c r="BT9" s="11">
        <f t="shared" si="17"/>
        <v>97282</v>
      </c>
      <c r="BU9" s="11">
        <f t="shared" si="17"/>
        <v>103887</v>
      </c>
      <c r="BV9" s="12" t="s">
        <v>1</v>
      </c>
      <c r="BW9" s="53" t="s">
        <v>72</v>
      </c>
    </row>
    <row r="10" spans="2:75" ht="12.75">
      <c r="B10" s="13" t="s">
        <v>8</v>
      </c>
      <c r="C10" s="3"/>
      <c r="D10" s="3"/>
      <c r="E10" s="37"/>
      <c r="F10" s="37"/>
      <c r="G10" s="5">
        <f t="shared" si="0"/>
        <v>0</v>
      </c>
      <c r="H10" s="5">
        <f t="shared" si="1"/>
        <v>0</v>
      </c>
      <c r="I10" s="37"/>
      <c r="J10" s="37"/>
      <c r="K10" s="3"/>
      <c r="L10" s="3"/>
      <c r="M10" s="5">
        <f t="shared" si="2"/>
        <v>0</v>
      </c>
      <c r="N10" s="5">
        <f t="shared" si="2"/>
        <v>0</v>
      </c>
      <c r="O10" s="19" t="s">
        <v>8</v>
      </c>
      <c r="P10" s="37"/>
      <c r="Q10" s="37"/>
      <c r="R10" s="3"/>
      <c r="S10" s="3"/>
      <c r="T10" s="5">
        <f t="shared" si="13"/>
        <v>0</v>
      </c>
      <c r="U10" s="5">
        <f t="shared" si="13"/>
        <v>0</v>
      </c>
      <c r="V10" s="3"/>
      <c r="W10" s="3"/>
      <c r="X10" s="46">
        <f t="shared" si="3"/>
        <v>0</v>
      </c>
      <c r="Y10" s="46">
        <f t="shared" si="4"/>
        <v>0</v>
      </c>
      <c r="Z10" s="11">
        <f t="shared" si="5"/>
        <v>0</v>
      </c>
      <c r="AA10" s="21">
        <f t="shared" si="6"/>
        <v>0</v>
      </c>
      <c r="AB10" s="13" t="s">
        <v>8</v>
      </c>
      <c r="AC10" s="35"/>
      <c r="AD10" s="34"/>
      <c r="AE10" s="51">
        <v>480</v>
      </c>
      <c r="AF10" s="51">
        <v>480</v>
      </c>
      <c r="AG10" s="3"/>
      <c r="AH10" s="3"/>
      <c r="AI10" s="3"/>
      <c r="AJ10" s="3"/>
      <c r="AK10" s="3"/>
      <c r="AL10" s="3"/>
      <c r="AM10" s="11">
        <f t="shared" si="14"/>
        <v>480</v>
      </c>
      <c r="AN10" s="11">
        <f t="shared" si="15"/>
        <v>480</v>
      </c>
      <c r="AO10" s="11">
        <f t="shared" si="7"/>
        <v>480</v>
      </c>
      <c r="AP10" s="11">
        <f t="shared" si="8"/>
        <v>480</v>
      </c>
      <c r="AQ10" s="13" t="s">
        <v>8</v>
      </c>
      <c r="AR10" s="48"/>
      <c r="AS10" s="48"/>
      <c r="AT10" s="48"/>
      <c r="AU10" s="48"/>
      <c r="AV10" s="48"/>
      <c r="AW10" s="48"/>
      <c r="AX10" s="19"/>
      <c r="AY10" s="19"/>
      <c r="AZ10" s="48"/>
      <c r="BA10" s="48"/>
      <c r="BB10" s="31">
        <f t="shared" si="9"/>
        <v>0</v>
      </c>
      <c r="BC10" s="31">
        <f t="shared" si="10"/>
        <v>0</v>
      </c>
      <c r="BD10" s="3"/>
      <c r="BE10" s="3"/>
      <c r="BF10" s="37"/>
      <c r="BG10" s="37"/>
      <c r="BH10" s="11">
        <f t="shared" si="11"/>
        <v>480</v>
      </c>
      <c r="BI10" s="11">
        <f t="shared" si="12"/>
        <v>480</v>
      </c>
      <c r="BJ10" s="3"/>
      <c r="BK10" s="3"/>
      <c r="BL10" s="3"/>
      <c r="BM10" s="3"/>
      <c r="BN10" s="3"/>
      <c r="BO10" s="3"/>
      <c r="BP10" s="3"/>
      <c r="BQ10" s="3"/>
      <c r="BR10" s="11">
        <f t="shared" si="16"/>
        <v>0</v>
      </c>
      <c r="BS10" s="11">
        <f t="shared" si="16"/>
        <v>0</v>
      </c>
      <c r="BT10" s="11">
        <f t="shared" si="17"/>
        <v>480</v>
      </c>
      <c r="BU10" s="11">
        <f t="shared" si="17"/>
        <v>480</v>
      </c>
      <c r="BV10" s="13" t="s">
        <v>8</v>
      </c>
      <c r="BW10" s="53" t="s">
        <v>73</v>
      </c>
    </row>
    <row r="11" spans="2:75" ht="12.75">
      <c r="B11" s="13" t="s">
        <v>2</v>
      </c>
      <c r="C11" s="3"/>
      <c r="D11" s="3"/>
      <c r="E11" s="37"/>
      <c r="F11" s="37"/>
      <c r="G11" s="5">
        <f t="shared" si="0"/>
        <v>0</v>
      </c>
      <c r="H11" s="5">
        <f t="shared" si="1"/>
        <v>0</v>
      </c>
      <c r="I11" s="37"/>
      <c r="J11" s="37"/>
      <c r="K11" s="3"/>
      <c r="L11" s="3"/>
      <c r="M11" s="5">
        <f aca="true" t="shared" si="18" ref="M11:N20">I11+K11</f>
        <v>0</v>
      </c>
      <c r="N11" s="5">
        <f t="shared" si="18"/>
        <v>0</v>
      </c>
      <c r="O11" s="19" t="s">
        <v>2</v>
      </c>
      <c r="P11" s="37"/>
      <c r="Q11" s="37"/>
      <c r="R11" s="3"/>
      <c r="S11" s="3"/>
      <c r="T11" s="5">
        <f t="shared" si="13"/>
        <v>0</v>
      </c>
      <c r="U11" s="5">
        <f t="shared" si="13"/>
        <v>0</v>
      </c>
      <c r="V11" s="3"/>
      <c r="W11" s="3"/>
      <c r="X11" s="46">
        <f t="shared" si="3"/>
        <v>0</v>
      </c>
      <c r="Y11" s="46">
        <f t="shared" si="4"/>
        <v>0</v>
      </c>
      <c r="Z11" s="11">
        <f t="shared" si="5"/>
        <v>0</v>
      </c>
      <c r="AA11" s="21">
        <f t="shared" si="6"/>
        <v>0</v>
      </c>
      <c r="AB11" s="13" t="s">
        <v>2</v>
      </c>
      <c r="AC11" s="35">
        <v>42444</v>
      </c>
      <c r="AD11" s="34">
        <v>45295</v>
      </c>
      <c r="AE11" s="51"/>
      <c r="AF11" s="51"/>
      <c r="AG11" s="3"/>
      <c r="AH11" s="3"/>
      <c r="AI11" s="3"/>
      <c r="AJ11" s="3"/>
      <c r="AK11" s="3"/>
      <c r="AL11" s="3"/>
      <c r="AM11" s="11">
        <f t="shared" si="14"/>
        <v>42444</v>
      </c>
      <c r="AN11" s="11">
        <f t="shared" si="15"/>
        <v>45295</v>
      </c>
      <c r="AO11" s="11">
        <f t="shared" si="7"/>
        <v>42444</v>
      </c>
      <c r="AP11" s="11">
        <f t="shared" si="8"/>
        <v>45295</v>
      </c>
      <c r="AQ11" s="13" t="s">
        <v>2</v>
      </c>
      <c r="AR11" s="48"/>
      <c r="AS11" s="48"/>
      <c r="AT11" s="48"/>
      <c r="AU11" s="48"/>
      <c r="AV11" s="48"/>
      <c r="AW11" s="48"/>
      <c r="AX11" s="19"/>
      <c r="AY11" s="19"/>
      <c r="AZ11" s="48"/>
      <c r="BA11" s="48"/>
      <c r="BB11" s="31">
        <f t="shared" si="9"/>
        <v>0</v>
      </c>
      <c r="BC11" s="31">
        <f t="shared" si="10"/>
        <v>0</v>
      </c>
      <c r="BD11" s="3"/>
      <c r="BE11" s="3"/>
      <c r="BF11" s="37"/>
      <c r="BG11" s="37"/>
      <c r="BH11" s="11">
        <f t="shared" si="11"/>
        <v>42444</v>
      </c>
      <c r="BI11" s="11">
        <f t="shared" si="12"/>
        <v>45295</v>
      </c>
      <c r="BJ11" s="3"/>
      <c r="BK11" s="3"/>
      <c r="BL11" s="3"/>
      <c r="BM11" s="3"/>
      <c r="BN11" s="3"/>
      <c r="BO11" s="3"/>
      <c r="BP11" s="3"/>
      <c r="BQ11" s="3"/>
      <c r="BR11" s="11">
        <f t="shared" si="16"/>
        <v>0</v>
      </c>
      <c r="BS11" s="11">
        <f t="shared" si="16"/>
        <v>0</v>
      </c>
      <c r="BT11" s="11">
        <f t="shared" si="17"/>
        <v>42444</v>
      </c>
      <c r="BU11" s="11">
        <f t="shared" si="17"/>
        <v>45295</v>
      </c>
      <c r="BV11" s="13" t="s">
        <v>2</v>
      </c>
      <c r="BW11" s="53" t="s">
        <v>74</v>
      </c>
    </row>
    <row r="12" spans="2:75" ht="12.75">
      <c r="B12" s="12" t="s">
        <v>3</v>
      </c>
      <c r="C12" s="3"/>
      <c r="D12" s="3"/>
      <c r="E12" s="37"/>
      <c r="F12" s="37"/>
      <c r="G12" s="5">
        <f t="shared" si="0"/>
        <v>0</v>
      </c>
      <c r="H12" s="5">
        <f t="shared" si="1"/>
        <v>0</v>
      </c>
      <c r="I12" s="37">
        <v>7485</v>
      </c>
      <c r="J12" s="37">
        <v>6974</v>
      </c>
      <c r="K12" s="3"/>
      <c r="L12" s="3"/>
      <c r="M12" s="5">
        <f t="shared" si="18"/>
        <v>7485</v>
      </c>
      <c r="N12" s="5">
        <f t="shared" si="18"/>
        <v>6974</v>
      </c>
      <c r="O12" s="18" t="s">
        <v>3</v>
      </c>
      <c r="P12" s="37">
        <v>700</v>
      </c>
      <c r="Q12" s="37">
        <v>553</v>
      </c>
      <c r="R12" s="3"/>
      <c r="S12" s="3"/>
      <c r="T12" s="5">
        <f t="shared" si="13"/>
        <v>700</v>
      </c>
      <c r="U12" s="5">
        <f t="shared" si="13"/>
        <v>553</v>
      </c>
      <c r="V12" s="3"/>
      <c r="W12" s="3"/>
      <c r="X12" s="46">
        <f t="shared" si="3"/>
        <v>8185</v>
      </c>
      <c r="Y12" s="46">
        <f t="shared" si="4"/>
        <v>7527</v>
      </c>
      <c r="Z12" s="11">
        <f t="shared" si="5"/>
        <v>8185</v>
      </c>
      <c r="AA12" s="21">
        <f t="shared" si="6"/>
        <v>7527</v>
      </c>
      <c r="AB12" s="12" t="s">
        <v>3</v>
      </c>
      <c r="AC12" s="35">
        <v>6162</v>
      </c>
      <c r="AD12" s="34">
        <v>6644</v>
      </c>
      <c r="AE12" s="51">
        <v>3751</v>
      </c>
      <c r="AF12" s="51">
        <v>3751</v>
      </c>
      <c r="AG12" s="3"/>
      <c r="AH12" s="3"/>
      <c r="AI12" s="3"/>
      <c r="AJ12" s="3"/>
      <c r="AK12" s="3">
        <v>5999</v>
      </c>
      <c r="AL12" s="3">
        <v>8508</v>
      </c>
      <c r="AM12" s="11">
        <f t="shared" si="14"/>
        <v>15912</v>
      </c>
      <c r="AN12" s="11">
        <f t="shared" si="15"/>
        <v>18903</v>
      </c>
      <c r="AO12" s="11">
        <f t="shared" si="7"/>
        <v>24097</v>
      </c>
      <c r="AP12" s="11">
        <f t="shared" si="8"/>
        <v>26430</v>
      </c>
      <c r="AQ12" s="12" t="s">
        <v>3</v>
      </c>
      <c r="AR12" s="47"/>
      <c r="AS12" s="47"/>
      <c r="AT12" s="47"/>
      <c r="AU12" s="47"/>
      <c r="AV12" s="47"/>
      <c r="AW12" s="47"/>
      <c r="AX12" s="18"/>
      <c r="AY12" s="18"/>
      <c r="AZ12" s="47"/>
      <c r="BA12" s="47"/>
      <c r="BB12" s="31">
        <f t="shared" si="9"/>
        <v>0</v>
      </c>
      <c r="BC12" s="31">
        <f t="shared" si="10"/>
        <v>0</v>
      </c>
      <c r="BD12" s="3"/>
      <c r="BE12" s="3"/>
      <c r="BF12" s="37"/>
      <c r="BG12" s="37"/>
      <c r="BH12" s="11">
        <f t="shared" si="11"/>
        <v>24097</v>
      </c>
      <c r="BI12" s="11">
        <f t="shared" si="12"/>
        <v>26430</v>
      </c>
      <c r="BJ12" s="3"/>
      <c r="BK12" s="3"/>
      <c r="BL12" s="3"/>
      <c r="BM12" s="3"/>
      <c r="BN12" s="3"/>
      <c r="BO12" s="3"/>
      <c r="BP12" s="3"/>
      <c r="BQ12" s="3"/>
      <c r="BR12" s="11">
        <f t="shared" si="16"/>
        <v>0</v>
      </c>
      <c r="BS12" s="11">
        <f t="shared" si="16"/>
        <v>0</v>
      </c>
      <c r="BT12" s="11">
        <f t="shared" si="17"/>
        <v>24097</v>
      </c>
      <c r="BU12" s="11">
        <f t="shared" si="17"/>
        <v>26430</v>
      </c>
      <c r="BV12" s="12" t="s">
        <v>3</v>
      </c>
      <c r="BW12" s="53" t="s">
        <v>75</v>
      </c>
    </row>
    <row r="13" spans="2:75" ht="12.75">
      <c r="B13" s="12" t="s">
        <v>7</v>
      </c>
      <c r="C13" s="3"/>
      <c r="D13" s="3"/>
      <c r="E13" s="37"/>
      <c r="F13" s="37"/>
      <c r="G13" s="5">
        <f t="shared" si="0"/>
        <v>0</v>
      </c>
      <c r="H13" s="5">
        <f t="shared" si="1"/>
        <v>0</v>
      </c>
      <c r="I13" s="37">
        <v>2775</v>
      </c>
      <c r="J13" s="37">
        <v>2459</v>
      </c>
      <c r="K13" s="3"/>
      <c r="L13" s="3"/>
      <c r="M13" s="5">
        <f t="shared" si="18"/>
        <v>2775</v>
      </c>
      <c r="N13" s="5">
        <f t="shared" si="18"/>
        <v>2459</v>
      </c>
      <c r="O13" s="18" t="s">
        <v>7</v>
      </c>
      <c r="P13" s="37">
        <v>200</v>
      </c>
      <c r="Q13" s="37">
        <v>159</v>
      </c>
      <c r="R13" s="3"/>
      <c r="S13" s="3"/>
      <c r="T13" s="5">
        <f t="shared" si="13"/>
        <v>200</v>
      </c>
      <c r="U13" s="5">
        <f t="shared" si="13"/>
        <v>159</v>
      </c>
      <c r="V13" s="3"/>
      <c r="W13" s="3"/>
      <c r="X13" s="46">
        <f t="shared" si="3"/>
        <v>2975</v>
      </c>
      <c r="Y13" s="46">
        <f t="shared" si="4"/>
        <v>2618</v>
      </c>
      <c r="Z13" s="11">
        <f t="shared" si="5"/>
        <v>2975</v>
      </c>
      <c r="AA13" s="21">
        <f t="shared" si="6"/>
        <v>2618</v>
      </c>
      <c r="AB13" s="12" t="s">
        <v>7</v>
      </c>
      <c r="AC13" s="35"/>
      <c r="AD13" s="34"/>
      <c r="AE13" s="51"/>
      <c r="AF13" s="51"/>
      <c r="AG13" s="3"/>
      <c r="AH13" s="3"/>
      <c r="AI13" s="3"/>
      <c r="AJ13" s="3"/>
      <c r="AK13" s="3"/>
      <c r="AL13" s="3"/>
      <c r="AM13" s="11">
        <f t="shared" si="14"/>
        <v>0</v>
      </c>
      <c r="AN13" s="11">
        <f t="shared" si="15"/>
        <v>0</v>
      </c>
      <c r="AO13" s="11">
        <f t="shared" si="7"/>
        <v>2975</v>
      </c>
      <c r="AP13" s="11">
        <f t="shared" si="8"/>
        <v>2618</v>
      </c>
      <c r="AQ13" s="12" t="s">
        <v>7</v>
      </c>
      <c r="AR13" s="47"/>
      <c r="AS13" s="47"/>
      <c r="AT13" s="47"/>
      <c r="AU13" s="47"/>
      <c r="AV13" s="47"/>
      <c r="AW13" s="47"/>
      <c r="AX13" s="18"/>
      <c r="AY13" s="18"/>
      <c r="AZ13" s="47"/>
      <c r="BA13" s="47"/>
      <c r="BB13" s="31">
        <f t="shared" si="9"/>
        <v>0</v>
      </c>
      <c r="BC13" s="31">
        <f t="shared" si="10"/>
        <v>0</v>
      </c>
      <c r="BD13" s="3"/>
      <c r="BE13" s="3"/>
      <c r="BF13" s="37"/>
      <c r="BG13" s="37"/>
      <c r="BH13" s="11">
        <f t="shared" si="11"/>
        <v>2975</v>
      </c>
      <c r="BI13" s="11">
        <f t="shared" si="12"/>
        <v>2618</v>
      </c>
      <c r="BJ13" s="3"/>
      <c r="BK13" s="3"/>
      <c r="BL13" s="3"/>
      <c r="BM13" s="3"/>
      <c r="BN13" s="3"/>
      <c r="BO13" s="3"/>
      <c r="BP13" s="3"/>
      <c r="BQ13" s="3"/>
      <c r="BR13" s="11">
        <f t="shared" si="16"/>
        <v>0</v>
      </c>
      <c r="BS13" s="11">
        <f t="shared" si="16"/>
        <v>0</v>
      </c>
      <c r="BT13" s="11">
        <f t="shared" si="17"/>
        <v>2975</v>
      </c>
      <c r="BU13" s="11">
        <f t="shared" si="17"/>
        <v>2618</v>
      </c>
      <c r="BV13" s="12" t="s">
        <v>7</v>
      </c>
      <c r="BW13" s="53" t="s">
        <v>76</v>
      </c>
    </row>
    <row r="14" spans="2:75" ht="12.75">
      <c r="B14" s="12" t="s">
        <v>4</v>
      </c>
      <c r="C14" s="3"/>
      <c r="D14" s="3"/>
      <c r="E14" s="37"/>
      <c r="F14" s="37"/>
      <c r="G14" s="5">
        <f t="shared" si="0"/>
        <v>0</v>
      </c>
      <c r="H14" s="5">
        <f t="shared" si="1"/>
        <v>0</v>
      </c>
      <c r="I14" s="37">
        <v>3000</v>
      </c>
      <c r="J14" s="37">
        <v>2884</v>
      </c>
      <c r="K14" s="3"/>
      <c r="L14" s="3"/>
      <c r="M14" s="5">
        <f t="shared" si="18"/>
        <v>3000</v>
      </c>
      <c r="N14" s="5">
        <f t="shared" si="18"/>
        <v>2884</v>
      </c>
      <c r="O14" s="18" t="s">
        <v>4</v>
      </c>
      <c r="P14" s="37">
        <v>400</v>
      </c>
      <c r="Q14" s="37">
        <v>266</v>
      </c>
      <c r="R14" s="3"/>
      <c r="S14" s="3"/>
      <c r="T14" s="5">
        <f t="shared" si="13"/>
        <v>400</v>
      </c>
      <c r="U14" s="5">
        <f t="shared" si="13"/>
        <v>266</v>
      </c>
      <c r="V14" s="3"/>
      <c r="W14" s="3"/>
      <c r="X14" s="46">
        <f t="shared" si="3"/>
        <v>3400</v>
      </c>
      <c r="Y14" s="46">
        <f t="shared" si="4"/>
        <v>3150</v>
      </c>
      <c r="Z14" s="11">
        <f t="shared" si="5"/>
        <v>3400</v>
      </c>
      <c r="AA14" s="21">
        <f t="shared" si="6"/>
        <v>3150</v>
      </c>
      <c r="AB14" s="12" t="s">
        <v>4</v>
      </c>
      <c r="AC14" s="35">
        <v>3513</v>
      </c>
      <c r="AD14" s="34">
        <v>3989</v>
      </c>
      <c r="AE14" s="51">
        <v>1684</v>
      </c>
      <c r="AF14" s="51">
        <v>1684</v>
      </c>
      <c r="AG14" s="3"/>
      <c r="AH14" s="3"/>
      <c r="AI14" s="3"/>
      <c r="AJ14" s="3"/>
      <c r="AK14" s="3">
        <v>2647</v>
      </c>
      <c r="AL14" s="3">
        <v>3755</v>
      </c>
      <c r="AM14" s="11">
        <f t="shared" si="14"/>
        <v>7844</v>
      </c>
      <c r="AN14" s="11">
        <f t="shared" si="15"/>
        <v>9428</v>
      </c>
      <c r="AO14" s="11">
        <f t="shared" si="7"/>
        <v>11244</v>
      </c>
      <c r="AP14" s="11">
        <f t="shared" si="8"/>
        <v>12578</v>
      </c>
      <c r="AQ14" s="12" t="s">
        <v>4</v>
      </c>
      <c r="AR14" s="47"/>
      <c r="AS14" s="47"/>
      <c r="AT14" s="47"/>
      <c r="AU14" s="47"/>
      <c r="AV14" s="47"/>
      <c r="AW14" s="47"/>
      <c r="AX14" s="18"/>
      <c r="AY14" s="18"/>
      <c r="AZ14" s="47"/>
      <c r="BA14" s="47"/>
      <c r="BB14" s="31">
        <f t="shared" si="9"/>
        <v>0</v>
      </c>
      <c r="BC14" s="31">
        <f t="shared" si="10"/>
        <v>0</v>
      </c>
      <c r="BD14" s="3"/>
      <c r="BE14" s="3"/>
      <c r="BF14" s="37"/>
      <c r="BG14" s="37"/>
      <c r="BH14" s="11">
        <f t="shared" si="11"/>
        <v>11244</v>
      </c>
      <c r="BI14" s="11">
        <f t="shared" si="12"/>
        <v>12578</v>
      </c>
      <c r="BJ14" s="3"/>
      <c r="BK14" s="3"/>
      <c r="BL14" s="3"/>
      <c r="BM14" s="3"/>
      <c r="BN14" s="3"/>
      <c r="BO14" s="3"/>
      <c r="BP14" s="3"/>
      <c r="BQ14" s="3"/>
      <c r="BR14" s="11">
        <f t="shared" si="16"/>
        <v>0</v>
      </c>
      <c r="BS14" s="11">
        <f t="shared" si="16"/>
        <v>0</v>
      </c>
      <c r="BT14" s="11">
        <f t="shared" si="17"/>
        <v>11244</v>
      </c>
      <c r="BU14" s="11">
        <f t="shared" si="17"/>
        <v>12578</v>
      </c>
      <c r="BV14" s="12" t="s">
        <v>4</v>
      </c>
      <c r="BW14" s="53" t="s">
        <v>77</v>
      </c>
    </row>
    <row r="15" spans="2:75" ht="12.75">
      <c r="B15" s="12" t="s">
        <v>5</v>
      </c>
      <c r="C15" s="3"/>
      <c r="D15" s="3"/>
      <c r="E15" s="37"/>
      <c r="F15" s="37"/>
      <c r="G15" s="5">
        <f t="shared" si="0"/>
        <v>0</v>
      </c>
      <c r="H15" s="5">
        <f t="shared" si="1"/>
        <v>0</v>
      </c>
      <c r="I15" s="37">
        <v>1000</v>
      </c>
      <c r="J15" s="37">
        <v>896</v>
      </c>
      <c r="K15" s="3"/>
      <c r="L15" s="3"/>
      <c r="M15" s="5">
        <f t="shared" si="18"/>
        <v>1000</v>
      </c>
      <c r="N15" s="5">
        <f t="shared" si="18"/>
        <v>896</v>
      </c>
      <c r="O15" s="18" t="s">
        <v>5</v>
      </c>
      <c r="P15" s="37">
        <v>312</v>
      </c>
      <c r="Q15" s="37">
        <v>134</v>
      </c>
      <c r="R15" s="3"/>
      <c r="S15" s="3"/>
      <c r="T15" s="5">
        <f t="shared" si="13"/>
        <v>312</v>
      </c>
      <c r="U15" s="5">
        <f t="shared" si="13"/>
        <v>134</v>
      </c>
      <c r="V15" s="3"/>
      <c r="W15" s="3"/>
      <c r="X15" s="46">
        <f t="shared" si="3"/>
        <v>1312</v>
      </c>
      <c r="Y15" s="46">
        <f t="shared" si="4"/>
        <v>1030</v>
      </c>
      <c r="Z15" s="11">
        <f t="shared" si="5"/>
        <v>1312</v>
      </c>
      <c r="AA15" s="21">
        <f t="shared" si="6"/>
        <v>1030</v>
      </c>
      <c r="AB15" s="12" t="s">
        <v>5</v>
      </c>
      <c r="AC15" s="35">
        <v>2072</v>
      </c>
      <c r="AD15" s="34">
        <v>2025</v>
      </c>
      <c r="AE15" s="51">
        <v>809</v>
      </c>
      <c r="AF15" s="51">
        <v>809</v>
      </c>
      <c r="AG15" s="3"/>
      <c r="AH15" s="3"/>
      <c r="AI15" s="3"/>
      <c r="AJ15" s="3"/>
      <c r="AK15" s="3">
        <v>1209</v>
      </c>
      <c r="AL15" s="3">
        <v>1721</v>
      </c>
      <c r="AM15" s="11">
        <f t="shared" si="14"/>
        <v>4090</v>
      </c>
      <c r="AN15" s="11">
        <f t="shared" si="15"/>
        <v>4555</v>
      </c>
      <c r="AO15" s="11">
        <f t="shared" si="7"/>
        <v>5402</v>
      </c>
      <c r="AP15" s="11">
        <f t="shared" si="8"/>
        <v>5585</v>
      </c>
      <c r="AQ15" s="12" t="s">
        <v>5</v>
      </c>
      <c r="AR15" s="47"/>
      <c r="AS15" s="47"/>
      <c r="AT15" s="47"/>
      <c r="AU15" s="47"/>
      <c r="AV15" s="47"/>
      <c r="AW15" s="47"/>
      <c r="AX15" s="18"/>
      <c r="AY15" s="18"/>
      <c r="AZ15" s="47"/>
      <c r="BA15" s="47"/>
      <c r="BB15" s="31">
        <f t="shared" si="9"/>
        <v>0</v>
      </c>
      <c r="BC15" s="31">
        <f t="shared" si="10"/>
        <v>0</v>
      </c>
      <c r="BD15" s="3"/>
      <c r="BE15" s="3"/>
      <c r="BF15" s="37"/>
      <c r="BG15" s="37"/>
      <c r="BH15" s="11">
        <f t="shared" si="11"/>
        <v>5402</v>
      </c>
      <c r="BI15" s="11">
        <f t="shared" si="12"/>
        <v>5585</v>
      </c>
      <c r="BJ15" s="3"/>
      <c r="BK15" s="3"/>
      <c r="BL15" s="3"/>
      <c r="BM15" s="3"/>
      <c r="BN15" s="3"/>
      <c r="BO15" s="3"/>
      <c r="BP15" s="3"/>
      <c r="BQ15" s="3"/>
      <c r="BR15" s="11">
        <f t="shared" si="16"/>
        <v>0</v>
      </c>
      <c r="BS15" s="11">
        <f t="shared" si="16"/>
        <v>0</v>
      </c>
      <c r="BT15" s="11">
        <f t="shared" si="17"/>
        <v>5402</v>
      </c>
      <c r="BU15" s="11">
        <f t="shared" si="17"/>
        <v>5585</v>
      </c>
      <c r="BV15" s="12" t="s">
        <v>5</v>
      </c>
      <c r="BW15" s="53" t="s">
        <v>78</v>
      </c>
    </row>
    <row r="16" spans="2:75" ht="12.75">
      <c r="B16" s="13" t="s">
        <v>9</v>
      </c>
      <c r="C16" s="3"/>
      <c r="D16" s="3"/>
      <c r="E16" s="37"/>
      <c r="F16" s="37"/>
      <c r="G16" s="5">
        <f t="shared" si="0"/>
        <v>0</v>
      </c>
      <c r="H16" s="5">
        <f t="shared" si="1"/>
        <v>0</v>
      </c>
      <c r="I16" s="37"/>
      <c r="J16" s="37"/>
      <c r="K16" s="3"/>
      <c r="L16" s="3"/>
      <c r="M16" s="5">
        <f t="shared" si="18"/>
        <v>0</v>
      </c>
      <c r="N16" s="5">
        <f t="shared" si="18"/>
        <v>0</v>
      </c>
      <c r="O16" s="19" t="s">
        <v>9</v>
      </c>
      <c r="P16" s="37"/>
      <c r="Q16" s="37"/>
      <c r="R16" s="3"/>
      <c r="S16" s="3"/>
      <c r="T16" s="5">
        <f t="shared" si="13"/>
        <v>0</v>
      </c>
      <c r="U16" s="5">
        <f t="shared" si="13"/>
        <v>0</v>
      </c>
      <c r="V16" s="3"/>
      <c r="W16" s="3"/>
      <c r="X16" s="46">
        <f t="shared" si="3"/>
        <v>0</v>
      </c>
      <c r="Y16" s="46">
        <f t="shared" si="4"/>
        <v>0</v>
      </c>
      <c r="Z16" s="11">
        <f t="shared" si="5"/>
        <v>0</v>
      </c>
      <c r="AA16" s="21">
        <f t="shared" si="6"/>
        <v>0</v>
      </c>
      <c r="AB16" s="13" t="s">
        <v>9</v>
      </c>
      <c r="AC16" s="35"/>
      <c r="AD16" s="34"/>
      <c r="AE16" s="51"/>
      <c r="AF16" s="51"/>
      <c r="AG16" s="3"/>
      <c r="AH16" s="3"/>
      <c r="AI16" s="3"/>
      <c r="AJ16" s="3"/>
      <c r="AK16" s="3"/>
      <c r="AL16" s="3"/>
      <c r="AM16" s="11">
        <f t="shared" si="14"/>
        <v>0</v>
      </c>
      <c r="AN16" s="11">
        <f t="shared" si="15"/>
        <v>0</v>
      </c>
      <c r="AO16" s="11">
        <f t="shared" si="7"/>
        <v>0</v>
      </c>
      <c r="AP16" s="11">
        <f t="shared" si="8"/>
        <v>0</v>
      </c>
      <c r="AQ16" s="13" t="s">
        <v>9</v>
      </c>
      <c r="AR16" s="49"/>
      <c r="AS16" s="49"/>
      <c r="AT16" s="49"/>
      <c r="AU16" s="49"/>
      <c r="AV16" s="48"/>
      <c r="AW16" s="48"/>
      <c r="AX16" s="19"/>
      <c r="AY16" s="19"/>
      <c r="AZ16" s="49"/>
      <c r="BA16" s="49"/>
      <c r="BB16" s="31">
        <f t="shared" si="9"/>
        <v>0</v>
      </c>
      <c r="BC16" s="31">
        <f t="shared" si="10"/>
        <v>0</v>
      </c>
      <c r="BD16" s="3"/>
      <c r="BE16" s="3"/>
      <c r="BF16" s="37"/>
      <c r="BG16" s="37"/>
      <c r="BH16" s="11">
        <f t="shared" si="11"/>
        <v>0</v>
      </c>
      <c r="BI16" s="11">
        <f t="shared" si="12"/>
        <v>0</v>
      </c>
      <c r="BJ16" s="3"/>
      <c r="BK16" s="3"/>
      <c r="BL16" s="3"/>
      <c r="BM16" s="3"/>
      <c r="BN16" s="3"/>
      <c r="BO16" s="3"/>
      <c r="BP16" s="3"/>
      <c r="BQ16" s="3"/>
      <c r="BR16" s="11">
        <f t="shared" si="16"/>
        <v>0</v>
      </c>
      <c r="BS16" s="11">
        <f t="shared" si="16"/>
        <v>0</v>
      </c>
      <c r="BT16" s="11">
        <f t="shared" si="17"/>
        <v>0</v>
      </c>
      <c r="BU16" s="11">
        <f t="shared" si="17"/>
        <v>0</v>
      </c>
      <c r="BV16" s="13" t="s">
        <v>9</v>
      </c>
      <c r="BW16" s="53" t="s">
        <v>80</v>
      </c>
    </row>
    <row r="17" spans="2:75" ht="12.75">
      <c r="B17" s="13" t="s">
        <v>10</v>
      </c>
      <c r="C17" s="3"/>
      <c r="D17" s="3"/>
      <c r="E17" s="37"/>
      <c r="F17" s="37"/>
      <c r="G17" s="5">
        <f t="shared" si="0"/>
        <v>0</v>
      </c>
      <c r="H17" s="5">
        <f t="shared" si="1"/>
        <v>0</v>
      </c>
      <c r="I17" s="37"/>
      <c r="J17" s="37"/>
      <c r="K17" s="3"/>
      <c r="L17" s="3"/>
      <c r="M17" s="5">
        <f t="shared" si="18"/>
        <v>0</v>
      </c>
      <c r="N17" s="5">
        <f t="shared" si="18"/>
        <v>0</v>
      </c>
      <c r="O17" s="19" t="s">
        <v>10</v>
      </c>
      <c r="P17" s="37">
        <v>500</v>
      </c>
      <c r="Q17" s="37">
        <v>495</v>
      </c>
      <c r="R17" s="3"/>
      <c r="S17" s="3"/>
      <c r="T17" s="5">
        <f t="shared" si="13"/>
        <v>500</v>
      </c>
      <c r="U17" s="5">
        <f t="shared" si="13"/>
        <v>495</v>
      </c>
      <c r="V17" s="3"/>
      <c r="W17" s="3"/>
      <c r="X17" s="46">
        <f t="shared" si="3"/>
        <v>500</v>
      </c>
      <c r="Y17" s="46">
        <f t="shared" si="4"/>
        <v>495</v>
      </c>
      <c r="Z17" s="11">
        <f t="shared" si="5"/>
        <v>500</v>
      </c>
      <c r="AA17" s="21">
        <f t="shared" si="6"/>
        <v>495</v>
      </c>
      <c r="AB17" s="13" t="s">
        <v>10</v>
      </c>
      <c r="AC17" s="35"/>
      <c r="AD17" s="34"/>
      <c r="AE17" s="51"/>
      <c r="AF17" s="51"/>
      <c r="AG17" s="3"/>
      <c r="AH17" s="3"/>
      <c r="AI17" s="3"/>
      <c r="AJ17" s="3"/>
      <c r="AK17" s="3">
        <v>188</v>
      </c>
      <c r="AL17" s="3">
        <v>444</v>
      </c>
      <c r="AM17" s="11">
        <f t="shared" si="14"/>
        <v>188</v>
      </c>
      <c r="AN17" s="11">
        <f t="shared" si="15"/>
        <v>444</v>
      </c>
      <c r="AO17" s="11">
        <f t="shared" si="7"/>
        <v>688</v>
      </c>
      <c r="AP17" s="11">
        <f t="shared" si="8"/>
        <v>939</v>
      </c>
      <c r="AQ17" s="13" t="s">
        <v>10</v>
      </c>
      <c r="AR17" s="49"/>
      <c r="AS17" s="49"/>
      <c r="AT17" s="49"/>
      <c r="AU17" s="49"/>
      <c r="AV17" s="49"/>
      <c r="AW17" s="49"/>
      <c r="AX17" s="19"/>
      <c r="AY17" s="19"/>
      <c r="AZ17" s="49"/>
      <c r="BA17" s="49"/>
      <c r="BB17" s="31">
        <f t="shared" si="9"/>
        <v>0</v>
      </c>
      <c r="BC17" s="33">
        <f>SUM(AS17,AU17,AW17,BA17)</f>
        <v>0</v>
      </c>
      <c r="BD17" s="3"/>
      <c r="BE17" s="3"/>
      <c r="BF17" s="37">
        <v>2440</v>
      </c>
      <c r="BG17" s="37"/>
      <c r="BH17" s="11">
        <f t="shared" si="11"/>
        <v>3128</v>
      </c>
      <c r="BI17" s="11">
        <f t="shared" si="12"/>
        <v>939</v>
      </c>
      <c r="BJ17" s="3"/>
      <c r="BK17" s="3"/>
      <c r="BL17" s="3">
        <v>121701</v>
      </c>
      <c r="BM17" s="3">
        <v>121701</v>
      </c>
      <c r="BN17" s="3"/>
      <c r="BO17" s="3"/>
      <c r="BP17" s="3"/>
      <c r="BQ17" s="3"/>
      <c r="BR17" s="11">
        <f t="shared" si="16"/>
        <v>121701</v>
      </c>
      <c r="BS17" s="11">
        <f t="shared" si="16"/>
        <v>121701</v>
      </c>
      <c r="BT17" s="11">
        <f t="shared" si="17"/>
        <v>124829</v>
      </c>
      <c r="BU17" s="11">
        <f t="shared" si="17"/>
        <v>122640</v>
      </c>
      <c r="BV17" s="13" t="s">
        <v>10</v>
      </c>
      <c r="BW17" s="53" t="s">
        <v>79</v>
      </c>
    </row>
    <row r="18" spans="2:75" ht="12.75">
      <c r="B18" s="13" t="s">
        <v>9</v>
      </c>
      <c r="C18" s="3"/>
      <c r="D18" s="3"/>
      <c r="E18" s="37"/>
      <c r="F18" s="37"/>
      <c r="G18" s="5">
        <f t="shared" si="0"/>
        <v>0</v>
      </c>
      <c r="H18" s="5">
        <f t="shared" si="1"/>
        <v>0</v>
      </c>
      <c r="I18" s="37"/>
      <c r="J18" s="37"/>
      <c r="K18" s="3"/>
      <c r="L18" s="3"/>
      <c r="M18" s="5">
        <f t="shared" si="18"/>
        <v>0</v>
      </c>
      <c r="N18" s="5">
        <f t="shared" si="18"/>
        <v>0</v>
      </c>
      <c r="O18" s="19" t="s">
        <v>11</v>
      </c>
      <c r="P18" s="37"/>
      <c r="Q18" s="37"/>
      <c r="R18" s="3"/>
      <c r="S18" s="3"/>
      <c r="T18" s="5">
        <f t="shared" si="13"/>
        <v>0</v>
      </c>
      <c r="U18" s="5">
        <f t="shared" si="13"/>
        <v>0</v>
      </c>
      <c r="V18" s="3"/>
      <c r="W18" s="3"/>
      <c r="X18" s="46">
        <f t="shared" si="3"/>
        <v>0</v>
      </c>
      <c r="Y18" s="46">
        <f t="shared" si="4"/>
        <v>0</v>
      </c>
      <c r="Z18" s="11">
        <f t="shared" si="5"/>
        <v>0</v>
      </c>
      <c r="AA18" s="21">
        <f t="shared" si="6"/>
        <v>0</v>
      </c>
      <c r="AB18" s="13" t="s">
        <v>11</v>
      </c>
      <c r="AC18" s="35"/>
      <c r="AD18" s="34"/>
      <c r="AE18" s="51"/>
      <c r="AF18" s="51"/>
      <c r="AG18" s="3"/>
      <c r="AH18" s="3"/>
      <c r="AI18" s="3"/>
      <c r="AJ18" s="3"/>
      <c r="AK18" s="3"/>
      <c r="AL18" s="3"/>
      <c r="AM18" s="11">
        <f t="shared" si="14"/>
        <v>0</v>
      </c>
      <c r="AN18" s="11">
        <f t="shared" si="15"/>
        <v>0</v>
      </c>
      <c r="AO18" s="11">
        <f t="shared" si="7"/>
        <v>0</v>
      </c>
      <c r="AP18" s="11">
        <f t="shared" si="8"/>
        <v>0</v>
      </c>
      <c r="AQ18" s="24">
        <v>1051</v>
      </c>
      <c r="AR18" s="49"/>
      <c r="AS18" s="49"/>
      <c r="AT18" s="47"/>
      <c r="AU18" s="47"/>
      <c r="AV18" s="49"/>
      <c r="AW18" s="49"/>
      <c r="AX18" s="19"/>
      <c r="AY18" s="19"/>
      <c r="AZ18" s="48"/>
      <c r="BA18" s="48"/>
      <c r="BB18" s="31">
        <f t="shared" si="9"/>
        <v>0</v>
      </c>
      <c r="BC18" s="31">
        <f t="shared" si="10"/>
        <v>0</v>
      </c>
      <c r="BD18" s="3"/>
      <c r="BE18" s="3"/>
      <c r="BF18" s="37"/>
      <c r="BG18" s="37"/>
      <c r="BH18" s="11">
        <f t="shared" si="11"/>
        <v>0</v>
      </c>
      <c r="BI18" s="11">
        <f t="shared" si="12"/>
        <v>0</v>
      </c>
      <c r="BJ18" s="3"/>
      <c r="BK18" s="3"/>
      <c r="BL18" s="3"/>
      <c r="BM18" s="3"/>
      <c r="BN18" s="3"/>
      <c r="BO18" s="3"/>
      <c r="BP18" s="3"/>
      <c r="BQ18" s="3"/>
      <c r="BR18" s="11">
        <f t="shared" si="16"/>
        <v>0</v>
      </c>
      <c r="BS18" s="11">
        <f t="shared" si="16"/>
        <v>0</v>
      </c>
      <c r="BT18" s="11">
        <f t="shared" si="17"/>
        <v>0</v>
      </c>
      <c r="BU18" s="11">
        <f t="shared" si="17"/>
        <v>0</v>
      </c>
      <c r="BV18" s="13" t="s">
        <v>11</v>
      </c>
      <c r="BW18" s="53" t="s">
        <v>89</v>
      </c>
    </row>
    <row r="19" spans="2:75" ht="12.75">
      <c r="B19" s="13" t="s">
        <v>50</v>
      </c>
      <c r="C19" s="3"/>
      <c r="D19" s="3"/>
      <c r="E19" s="37"/>
      <c r="F19" s="37"/>
      <c r="G19" s="5">
        <f t="shared" si="0"/>
        <v>0</v>
      </c>
      <c r="H19" s="5">
        <f t="shared" si="1"/>
        <v>0</v>
      </c>
      <c r="I19" s="37"/>
      <c r="J19" s="37"/>
      <c r="K19" s="3"/>
      <c r="L19" s="3"/>
      <c r="M19" s="5">
        <f t="shared" si="18"/>
        <v>0</v>
      </c>
      <c r="N19" s="5">
        <f t="shared" si="18"/>
        <v>0</v>
      </c>
      <c r="O19" s="19" t="s">
        <v>50</v>
      </c>
      <c r="P19" s="37"/>
      <c r="Q19" s="37"/>
      <c r="R19" s="3"/>
      <c r="S19" s="3"/>
      <c r="T19" s="5">
        <f t="shared" si="13"/>
        <v>0</v>
      </c>
      <c r="U19" s="5">
        <f t="shared" si="13"/>
        <v>0</v>
      </c>
      <c r="V19" s="3"/>
      <c r="W19" s="3"/>
      <c r="X19" s="46">
        <f t="shared" si="3"/>
        <v>0</v>
      </c>
      <c r="Y19" s="46">
        <f t="shared" si="4"/>
        <v>0</v>
      </c>
      <c r="Z19" s="11">
        <f t="shared" si="5"/>
        <v>0</v>
      </c>
      <c r="AA19" s="21">
        <f t="shared" si="6"/>
        <v>0</v>
      </c>
      <c r="AB19" s="13" t="s">
        <v>50</v>
      </c>
      <c r="AC19" s="35"/>
      <c r="AD19" s="34"/>
      <c r="AE19" s="51"/>
      <c r="AF19" s="51"/>
      <c r="AG19" s="3"/>
      <c r="AH19" s="3"/>
      <c r="AI19" s="3"/>
      <c r="AJ19" s="3"/>
      <c r="AK19" s="3"/>
      <c r="AL19" s="3"/>
      <c r="AM19" s="11">
        <f t="shared" si="14"/>
        <v>0</v>
      </c>
      <c r="AN19" s="11">
        <f t="shared" si="15"/>
        <v>0</v>
      </c>
      <c r="AO19" s="11">
        <f t="shared" si="7"/>
        <v>0</v>
      </c>
      <c r="AP19" s="11">
        <f t="shared" si="8"/>
        <v>0</v>
      </c>
      <c r="AQ19" s="13" t="s">
        <v>50</v>
      </c>
      <c r="AR19" s="49"/>
      <c r="AS19" s="49"/>
      <c r="AT19" s="48"/>
      <c r="AU19" s="48"/>
      <c r="AV19" s="48"/>
      <c r="AW19" s="48"/>
      <c r="AX19" s="19"/>
      <c r="AY19" s="19"/>
      <c r="AZ19" s="48"/>
      <c r="BA19" s="48"/>
      <c r="BB19" s="31">
        <f t="shared" si="9"/>
        <v>0</v>
      </c>
      <c r="BC19" s="31">
        <f t="shared" si="10"/>
        <v>0</v>
      </c>
      <c r="BD19" s="3"/>
      <c r="BE19" s="3"/>
      <c r="BF19" s="37"/>
      <c r="BG19" s="37"/>
      <c r="BH19" s="11">
        <f t="shared" si="11"/>
        <v>0</v>
      </c>
      <c r="BI19" s="11">
        <f t="shared" si="12"/>
        <v>0</v>
      </c>
      <c r="BJ19" s="3"/>
      <c r="BK19" s="3"/>
      <c r="BL19" s="3"/>
      <c r="BM19" s="3"/>
      <c r="BN19" s="3"/>
      <c r="BO19" s="3"/>
      <c r="BP19" s="3"/>
      <c r="BQ19" s="3"/>
      <c r="BR19" s="11">
        <f t="shared" si="16"/>
        <v>0</v>
      </c>
      <c r="BS19" s="11">
        <f t="shared" si="16"/>
        <v>0</v>
      </c>
      <c r="BT19" s="11">
        <f t="shared" si="17"/>
        <v>0</v>
      </c>
      <c r="BU19" s="11">
        <f t="shared" si="17"/>
        <v>0</v>
      </c>
      <c r="BV19" s="13" t="s">
        <v>50</v>
      </c>
      <c r="BW19" s="53" t="s">
        <v>90</v>
      </c>
    </row>
    <row r="20" spans="2:75" ht="12.75">
      <c r="B20" s="13" t="s">
        <v>12</v>
      </c>
      <c r="C20" s="3"/>
      <c r="D20" s="3"/>
      <c r="E20" s="37"/>
      <c r="F20" s="37"/>
      <c r="G20" s="5">
        <f t="shared" si="0"/>
        <v>0</v>
      </c>
      <c r="H20" s="5">
        <f t="shared" si="1"/>
        <v>0</v>
      </c>
      <c r="I20" s="37"/>
      <c r="J20" s="37"/>
      <c r="K20" s="3"/>
      <c r="L20" s="3"/>
      <c r="M20" s="5">
        <f t="shared" si="18"/>
        <v>0</v>
      </c>
      <c r="N20" s="5">
        <f t="shared" si="18"/>
        <v>0</v>
      </c>
      <c r="O20" s="19" t="s">
        <v>58</v>
      </c>
      <c r="P20" s="37"/>
      <c r="Q20" s="37"/>
      <c r="R20" s="3"/>
      <c r="S20" s="3"/>
      <c r="T20" s="5">
        <f t="shared" si="13"/>
        <v>0</v>
      </c>
      <c r="U20" s="5">
        <f t="shared" si="13"/>
        <v>0</v>
      </c>
      <c r="V20" s="3"/>
      <c r="W20" s="3"/>
      <c r="X20" s="46">
        <f t="shared" si="3"/>
        <v>0</v>
      </c>
      <c r="Y20" s="46">
        <f t="shared" si="4"/>
        <v>0</v>
      </c>
      <c r="Z20" s="11">
        <f t="shared" si="5"/>
        <v>0</v>
      </c>
      <c r="AA20" s="21">
        <f t="shared" si="6"/>
        <v>0</v>
      </c>
      <c r="AB20" s="13" t="s">
        <v>12</v>
      </c>
      <c r="AC20" s="35"/>
      <c r="AD20" s="34"/>
      <c r="AE20" s="51"/>
      <c r="AF20" s="51"/>
      <c r="AG20" s="3"/>
      <c r="AH20" s="3"/>
      <c r="AI20" s="3"/>
      <c r="AJ20" s="3"/>
      <c r="AK20" s="3"/>
      <c r="AL20" s="3"/>
      <c r="AM20" s="11">
        <f t="shared" si="14"/>
        <v>0</v>
      </c>
      <c r="AN20" s="11">
        <f t="shared" si="15"/>
        <v>0</v>
      </c>
      <c r="AO20" s="11">
        <f t="shared" si="7"/>
        <v>0</v>
      </c>
      <c r="AP20" s="11">
        <f t="shared" si="8"/>
        <v>0</v>
      </c>
      <c r="AQ20" s="13" t="s">
        <v>12</v>
      </c>
      <c r="AR20" s="48"/>
      <c r="AS20" s="48"/>
      <c r="AT20" s="48"/>
      <c r="AU20" s="48"/>
      <c r="AV20" s="48"/>
      <c r="AW20" s="48"/>
      <c r="AX20" s="19"/>
      <c r="AY20" s="19"/>
      <c r="AZ20" s="48"/>
      <c r="BA20" s="48"/>
      <c r="BB20" s="31">
        <f t="shared" si="9"/>
        <v>0</v>
      </c>
      <c r="BC20" s="31">
        <f t="shared" si="10"/>
        <v>0</v>
      </c>
      <c r="BD20" s="3"/>
      <c r="BE20" s="3"/>
      <c r="BF20" s="37"/>
      <c r="BG20" s="37"/>
      <c r="BH20" s="11">
        <f t="shared" si="11"/>
        <v>0</v>
      </c>
      <c r="BI20" s="11">
        <f t="shared" si="12"/>
        <v>0</v>
      </c>
      <c r="BJ20" s="3"/>
      <c r="BK20" s="3"/>
      <c r="BL20" s="3"/>
      <c r="BM20" s="3"/>
      <c r="BN20" s="3"/>
      <c r="BO20" s="3"/>
      <c r="BP20" s="3"/>
      <c r="BQ20" s="3"/>
      <c r="BR20" s="11">
        <f t="shared" si="16"/>
        <v>0</v>
      </c>
      <c r="BS20" s="11">
        <f t="shared" si="16"/>
        <v>0</v>
      </c>
      <c r="BT20" s="11">
        <f t="shared" si="17"/>
        <v>0</v>
      </c>
      <c r="BU20" s="11">
        <f t="shared" si="17"/>
        <v>0</v>
      </c>
      <c r="BV20" s="13" t="s">
        <v>12</v>
      </c>
      <c r="BW20" s="53" t="s">
        <v>81</v>
      </c>
    </row>
    <row r="21" spans="2:75" ht="12.75">
      <c r="B21" s="13" t="s">
        <v>47</v>
      </c>
      <c r="C21" s="3"/>
      <c r="D21" s="3"/>
      <c r="E21" s="37"/>
      <c r="F21" s="37"/>
      <c r="G21" s="5">
        <f t="shared" si="0"/>
        <v>0</v>
      </c>
      <c r="H21" s="5">
        <f t="shared" si="1"/>
        <v>0</v>
      </c>
      <c r="I21" s="37"/>
      <c r="J21" s="37"/>
      <c r="K21" s="3"/>
      <c r="L21" s="3"/>
      <c r="M21" s="5">
        <f aca="true" t="shared" si="19" ref="M21:M28">I21+K21</f>
        <v>0</v>
      </c>
      <c r="N21" s="5">
        <f aca="true" t="shared" si="20" ref="N21:N28">J21+L21</f>
        <v>0</v>
      </c>
      <c r="O21" s="19" t="s">
        <v>47</v>
      </c>
      <c r="P21" s="37">
        <v>9000</v>
      </c>
      <c r="Q21" s="37">
        <v>9000</v>
      </c>
      <c r="R21" s="3"/>
      <c r="S21" s="3"/>
      <c r="T21" s="5">
        <f aca="true" t="shared" si="21" ref="T21:T28">P21+R21</f>
        <v>9000</v>
      </c>
      <c r="U21" s="5">
        <f aca="true" t="shared" si="22" ref="U21:U28">Q21+S21</f>
        <v>9000</v>
      </c>
      <c r="V21" s="3"/>
      <c r="W21" s="3"/>
      <c r="X21" s="46">
        <f>M21+T21+V21</f>
        <v>9000</v>
      </c>
      <c r="Y21" s="46">
        <f aca="true" t="shared" si="23" ref="Y21:Y28">N21+U21+W21</f>
        <v>9000</v>
      </c>
      <c r="Z21" s="11">
        <f aca="true" t="shared" si="24" ref="Z21:Z28">X21+G21</f>
        <v>9000</v>
      </c>
      <c r="AA21" s="21">
        <f aca="true" t="shared" si="25" ref="AA21:AA28">Y21+H21</f>
        <v>9000</v>
      </c>
      <c r="AB21" s="13" t="s">
        <v>47</v>
      </c>
      <c r="AC21" s="35"/>
      <c r="AD21" s="34"/>
      <c r="AE21" s="51"/>
      <c r="AF21" s="51"/>
      <c r="AG21" s="3"/>
      <c r="AH21" s="3"/>
      <c r="AI21" s="3"/>
      <c r="AJ21" s="3"/>
      <c r="AK21" s="3"/>
      <c r="AL21" s="3"/>
      <c r="AM21" s="11">
        <f t="shared" si="14"/>
        <v>0</v>
      </c>
      <c r="AN21" s="11">
        <f t="shared" si="15"/>
        <v>0</v>
      </c>
      <c r="AO21" s="11">
        <f aca="true" t="shared" si="26" ref="AO21:AO28">Z21+AM21</f>
        <v>9000</v>
      </c>
      <c r="AP21" s="11">
        <f aca="true" t="shared" si="27" ref="AP21:AP28">AA21+AN21</f>
        <v>9000</v>
      </c>
      <c r="AQ21" s="13" t="s">
        <v>47</v>
      </c>
      <c r="AR21" s="48"/>
      <c r="AS21" s="48"/>
      <c r="AT21" s="48"/>
      <c r="AU21" s="48"/>
      <c r="AV21" s="48"/>
      <c r="AW21" s="48"/>
      <c r="AX21" s="19"/>
      <c r="AY21" s="19"/>
      <c r="AZ21" s="48"/>
      <c r="BA21" s="48"/>
      <c r="BB21" s="31">
        <f t="shared" si="9"/>
        <v>0</v>
      </c>
      <c r="BC21" s="31">
        <f t="shared" si="10"/>
        <v>0</v>
      </c>
      <c r="BD21" s="3"/>
      <c r="BE21" s="3"/>
      <c r="BF21" s="37"/>
      <c r="BG21" s="37"/>
      <c r="BH21" s="11">
        <f t="shared" si="11"/>
        <v>9000</v>
      </c>
      <c r="BI21" s="11">
        <f t="shared" si="12"/>
        <v>9000</v>
      </c>
      <c r="BJ21" s="3"/>
      <c r="BK21" s="3"/>
      <c r="BL21" s="3"/>
      <c r="BM21" s="3"/>
      <c r="BN21" s="3"/>
      <c r="BO21" s="3"/>
      <c r="BP21" s="3"/>
      <c r="BQ21" s="3"/>
      <c r="BR21" s="11">
        <f aca="true" t="shared" si="28" ref="BR21:BR28">BJ21+BL21+BN21+BP21</f>
        <v>0</v>
      </c>
      <c r="BS21" s="11">
        <f aca="true" t="shared" si="29" ref="BS21:BS28">BK21+BM21+BO21+BQ21</f>
        <v>0</v>
      </c>
      <c r="BT21" s="11">
        <f aca="true" t="shared" si="30" ref="BT21:BT28">BH21+BR21</f>
        <v>9000</v>
      </c>
      <c r="BU21" s="11">
        <f aca="true" t="shared" si="31" ref="BU21:BU28">BI21+BS21</f>
        <v>9000</v>
      </c>
      <c r="BV21" s="13" t="s">
        <v>47</v>
      </c>
      <c r="BW21" s="53" t="s">
        <v>82</v>
      </c>
    </row>
    <row r="22" spans="2:75" ht="12.75">
      <c r="B22" s="13" t="s">
        <v>13</v>
      </c>
      <c r="C22" s="3"/>
      <c r="D22" s="3"/>
      <c r="E22" s="37"/>
      <c r="F22" s="37"/>
      <c r="G22" s="5">
        <f t="shared" si="0"/>
        <v>0</v>
      </c>
      <c r="H22" s="5">
        <f t="shared" si="1"/>
        <v>0</v>
      </c>
      <c r="I22" s="37"/>
      <c r="J22" s="37"/>
      <c r="K22" s="3"/>
      <c r="L22" s="3"/>
      <c r="M22" s="5">
        <f t="shared" si="19"/>
        <v>0</v>
      </c>
      <c r="N22" s="5">
        <f t="shared" si="20"/>
        <v>0</v>
      </c>
      <c r="O22" s="19" t="s">
        <v>13</v>
      </c>
      <c r="P22" s="37"/>
      <c r="Q22" s="37"/>
      <c r="R22" s="3"/>
      <c r="S22" s="3"/>
      <c r="T22" s="5">
        <f t="shared" si="21"/>
        <v>0</v>
      </c>
      <c r="U22" s="5">
        <f t="shared" si="22"/>
        <v>0</v>
      </c>
      <c r="V22" s="3"/>
      <c r="W22" s="3"/>
      <c r="X22" s="46">
        <f aca="true" t="shared" si="32" ref="X22:X28">M22+T22+V22</f>
        <v>0</v>
      </c>
      <c r="Y22" s="46">
        <f t="shared" si="23"/>
        <v>0</v>
      </c>
      <c r="Z22" s="11">
        <f t="shared" si="24"/>
        <v>0</v>
      </c>
      <c r="AA22" s="21">
        <f t="shared" si="25"/>
        <v>0</v>
      </c>
      <c r="AB22" s="13" t="s">
        <v>13</v>
      </c>
      <c r="AC22" s="35"/>
      <c r="AD22" s="34"/>
      <c r="AE22" s="51"/>
      <c r="AF22" s="51"/>
      <c r="AG22" s="3"/>
      <c r="AH22" s="3"/>
      <c r="AI22" s="3"/>
      <c r="AJ22" s="3"/>
      <c r="AK22" s="3"/>
      <c r="AL22" s="3"/>
      <c r="AM22" s="11">
        <f t="shared" si="14"/>
        <v>0</v>
      </c>
      <c r="AN22" s="11">
        <f t="shared" si="15"/>
        <v>0</v>
      </c>
      <c r="AO22" s="11">
        <f t="shared" si="26"/>
        <v>0</v>
      </c>
      <c r="AP22" s="11">
        <f t="shared" si="27"/>
        <v>0</v>
      </c>
      <c r="AQ22" s="13" t="s">
        <v>13</v>
      </c>
      <c r="AR22" s="48"/>
      <c r="AS22" s="48"/>
      <c r="AT22" s="48"/>
      <c r="AU22" s="48"/>
      <c r="AV22" s="48"/>
      <c r="AW22" s="48"/>
      <c r="AX22" s="19"/>
      <c r="AY22" s="19"/>
      <c r="AZ22" s="48"/>
      <c r="BA22" s="48"/>
      <c r="BB22" s="31">
        <f t="shared" si="9"/>
        <v>0</v>
      </c>
      <c r="BC22" s="31">
        <f t="shared" si="10"/>
        <v>0</v>
      </c>
      <c r="BD22" s="3"/>
      <c r="BE22" s="3"/>
      <c r="BF22" s="37"/>
      <c r="BG22" s="37"/>
      <c r="BH22" s="11">
        <f t="shared" si="11"/>
        <v>0</v>
      </c>
      <c r="BI22" s="11">
        <f t="shared" si="12"/>
        <v>0</v>
      </c>
      <c r="BJ22" s="3"/>
      <c r="BK22" s="3"/>
      <c r="BL22" s="3">
        <v>733506</v>
      </c>
      <c r="BM22" s="3">
        <v>699427</v>
      </c>
      <c r="BN22" s="3"/>
      <c r="BO22" s="3"/>
      <c r="BP22" s="3"/>
      <c r="BQ22" s="3"/>
      <c r="BR22" s="11">
        <f t="shared" si="28"/>
        <v>733506</v>
      </c>
      <c r="BS22" s="11">
        <f t="shared" si="29"/>
        <v>699427</v>
      </c>
      <c r="BT22" s="11">
        <f t="shared" si="30"/>
        <v>733506</v>
      </c>
      <c r="BU22" s="11">
        <f t="shared" si="31"/>
        <v>699427</v>
      </c>
      <c r="BV22" s="13" t="s">
        <v>13</v>
      </c>
      <c r="BW22" s="53" t="s">
        <v>83</v>
      </c>
    </row>
    <row r="23" spans="2:75" ht="12.75">
      <c r="B23" s="13" t="s">
        <v>14</v>
      </c>
      <c r="C23" s="3"/>
      <c r="D23" s="3"/>
      <c r="E23" s="37"/>
      <c r="F23" s="37"/>
      <c r="G23" s="5">
        <f t="shared" si="0"/>
        <v>0</v>
      </c>
      <c r="H23" s="5">
        <f t="shared" si="1"/>
        <v>0</v>
      </c>
      <c r="I23" s="37"/>
      <c r="J23" s="37"/>
      <c r="K23" s="3"/>
      <c r="L23" s="3"/>
      <c r="M23" s="5">
        <f t="shared" si="19"/>
        <v>0</v>
      </c>
      <c r="N23" s="5">
        <f t="shared" si="20"/>
        <v>0</v>
      </c>
      <c r="O23" s="19" t="s">
        <v>14</v>
      </c>
      <c r="P23" s="37"/>
      <c r="Q23" s="37"/>
      <c r="R23" s="3"/>
      <c r="S23" s="3"/>
      <c r="T23" s="5">
        <f t="shared" si="21"/>
        <v>0</v>
      </c>
      <c r="U23" s="5">
        <f t="shared" si="22"/>
        <v>0</v>
      </c>
      <c r="V23" s="3"/>
      <c r="W23" s="3"/>
      <c r="X23" s="46">
        <f t="shared" si="32"/>
        <v>0</v>
      </c>
      <c r="Y23" s="46">
        <f t="shared" si="23"/>
        <v>0</v>
      </c>
      <c r="Z23" s="11">
        <f t="shared" si="24"/>
        <v>0</v>
      </c>
      <c r="AA23" s="21">
        <f t="shared" si="25"/>
        <v>0</v>
      </c>
      <c r="AB23" s="13" t="s">
        <v>14</v>
      </c>
      <c r="AC23" s="35"/>
      <c r="AD23" s="34"/>
      <c r="AE23" s="51"/>
      <c r="AF23" s="51"/>
      <c r="AG23" s="3"/>
      <c r="AH23" s="3"/>
      <c r="AI23" s="3"/>
      <c r="AJ23" s="3"/>
      <c r="AK23" s="3"/>
      <c r="AL23" s="3"/>
      <c r="AM23" s="11">
        <f t="shared" si="14"/>
        <v>0</v>
      </c>
      <c r="AN23" s="11">
        <f t="shared" si="15"/>
        <v>0</v>
      </c>
      <c r="AO23" s="11">
        <f t="shared" si="26"/>
        <v>0</v>
      </c>
      <c r="AP23" s="11">
        <f t="shared" si="27"/>
        <v>0</v>
      </c>
      <c r="AQ23" s="13" t="s">
        <v>14</v>
      </c>
      <c r="AR23" s="48"/>
      <c r="AS23" s="48"/>
      <c r="AT23" s="48"/>
      <c r="AU23" s="48"/>
      <c r="AV23" s="48"/>
      <c r="AW23" s="48"/>
      <c r="AX23" s="19"/>
      <c r="AY23" s="19"/>
      <c r="AZ23" s="48"/>
      <c r="BA23" s="48"/>
      <c r="BB23" s="31">
        <f t="shared" si="9"/>
        <v>0</v>
      </c>
      <c r="BC23" s="31">
        <f t="shared" si="10"/>
        <v>0</v>
      </c>
      <c r="BD23" s="3"/>
      <c r="BE23" s="3"/>
      <c r="BF23" s="37"/>
      <c r="BG23" s="37"/>
      <c r="BH23" s="11">
        <f t="shared" si="11"/>
        <v>0</v>
      </c>
      <c r="BI23" s="11">
        <f t="shared" si="12"/>
        <v>0</v>
      </c>
      <c r="BJ23" s="3"/>
      <c r="BK23" s="3"/>
      <c r="BL23" s="3"/>
      <c r="BM23" s="3"/>
      <c r="BN23" s="3">
        <v>50372</v>
      </c>
      <c r="BO23" s="3">
        <v>50372</v>
      </c>
      <c r="BP23" s="3"/>
      <c r="BQ23" s="3"/>
      <c r="BR23" s="11">
        <f t="shared" si="28"/>
        <v>50372</v>
      </c>
      <c r="BS23" s="11">
        <f t="shared" si="29"/>
        <v>50372</v>
      </c>
      <c r="BT23" s="11">
        <f t="shared" si="30"/>
        <v>50372</v>
      </c>
      <c r="BU23" s="11">
        <f t="shared" si="31"/>
        <v>50372</v>
      </c>
      <c r="BV23" s="13" t="s">
        <v>14</v>
      </c>
      <c r="BW23" s="53" t="s">
        <v>91</v>
      </c>
    </row>
    <row r="24" spans="2:75" ht="12.75">
      <c r="B24" s="13" t="s">
        <v>15</v>
      </c>
      <c r="C24" s="3"/>
      <c r="D24" s="3"/>
      <c r="E24" s="37"/>
      <c r="F24" s="37"/>
      <c r="G24" s="5">
        <f t="shared" si="0"/>
        <v>0</v>
      </c>
      <c r="H24" s="5">
        <f t="shared" si="1"/>
        <v>0</v>
      </c>
      <c r="I24" s="37"/>
      <c r="J24" s="37"/>
      <c r="K24" s="3"/>
      <c r="L24" s="3"/>
      <c r="M24" s="5">
        <f t="shared" si="19"/>
        <v>0</v>
      </c>
      <c r="N24" s="5">
        <f t="shared" si="20"/>
        <v>0</v>
      </c>
      <c r="O24" s="19" t="s">
        <v>15</v>
      </c>
      <c r="P24" s="37"/>
      <c r="Q24" s="37"/>
      <c r="R24" s="3"/>
      <c r="S24" s="3"/>
      <c r="T24" s="5">
        <f t="shared" si="21"/>
        <v>0</v>
      </c>
      <c r="U24" s="5">
        <f t="shared" si="22"/>
        <v>0</v>
      </c>
      <c r="V24" s="3"/>
      <c r="W24" s="3"/>
      <c r="X24" s="46">
        <f t="shared" si="32"/>
        <v>0</v>
      </c>
      <c r="Y24" s="46">
        <f t="shared" si="23"/>
        <v>0</v>
      </c>
      <c r="Z24" s="11">
        <f t="shared" si="24"/>
        <v>0</v>
      </c>
      <c r="AA24" s="21">
        <f t="shared" si="25"/>
        <v>0</v>
      </c>
      <c r="AB24" s="13" t="s">
        <v>15</v>
      </c>
      <c r="AC24" s="35"/>
      <c r="AD24" s="34"/>
      <c r="AE24" s="51"/>
      <c r="AF24" s="51"/>
      <c r="AG24" s="3"/>
      <c r="AH24" s="3"/>
      <c r="AI24" s="3"/>
      <c r="AJ24" s="3"/>
      <c r="AK24" s="3"/>
      <c r="AL24" s="3"/>
      <c r="AM24" s="11">
        <f t="shared" si="14"/>
        <v>0</v>
      </c>
      <c r="AN24" s="11">
        <f t="shared" si="15"/>
        <v>0</v>
      </c>
      <c r="AO24" s="11">
        <f t="shared" si="26"/>
        <v>0</v>
      </c>
      <c r="AP24" s="11">
        <f t="shared" si="27"/>
        <v>0</v>
      </c>
      <c r="AQ24" s="13" t="s">
        <v>15</v>
      </c>
      <c r="AR24" s="48"/>
      <c r="AS24" s="48"/>
      <c r="AT24" s="48"/>
      <c r="AU24" s="48"/>
      <c r="AV24" s="48"/>
      <c r="AW24" s="48"/>
      <c r="AX24" s="19"/>
      <c r="AY24" s="19"/>
      <c r="AZ24" s="48"/>
      <c r="BA24" s="48"/>
      <c r="BB24" s="31">
        <f t="shared" si="9"/>
        <v>0</v>
      </c>
      <c r="BC24" s="31">
        <f t="shared" si="10"/>
        <v>0</v>
      </c>
      <c r="BD24" s="3"/>
      <c r="BE24" s="3"/>
      <c r="BF24" s="37"/>
      <c r="BG24" s="37"/>
      <c r="BH24" s="11">
        <f t="shared" si="11"/>
        <v>0</v>
      </c>
      <c r="BI24" s="11">
        <f t="shared" si="12"/>
        <v>0</v>
      </c>
      <c r="BJ24" s="3"/>
      <c r="BK24" s="3"/>
      <c r="BL24" s="3">
        <v>296750</v>
      </c>
      <c r="BM24" s="3">
        <v>296750</v>
      </c>
      <c r="BN24" s="3">
        <v>11726</v>
      </c>
      <c r="BO24" s="3">
        <v>11726</v>
      </c>
      <c r="BP24" s="3"/>
      <c r="BQ24" s="3"/>
      <c r="BR24" s="11">
        <f t="shared" si="28"/>
        <v>308476</v>
      </c>
      <c r="BS24" s="11">
        <f t="shared" si="29"/>
        <v>308476</v>
      </c>
      <c r="BT24" s="11">
        <f t="shared" si="30"/>
        <v>308476</v>
      </c>
      <c r="BU24" s="11">
        <f t="shared" si="31"/>
        <v>308476</v>
      </c>
      <c r="BV24" s="13" t="s">
        <v>15</v>
      </c>
      <c r="BW24" s="53" t="s">
        <v>84</v>
      </c>
    </row>
    <row r="25" spans="2:75" ht="12.75">
      <c r="B25" s="13" t="s">
        <v>59</v>
      </c>
      <c r="C25" s="3"/>
      <c r="D25" s="3"/>
      <c r="E25" s="37"/>
      <c r="F25" s="37"/>
      <c r="G25" s="5">
        <f t="shared" si="0"/>
        <v>0</v>
      </c>
      <c r="H25" s="5">
        <f t="shared" si="1"/>
        <v>0</v>
      </c>
      <c r="I25" s="37"/>
      <c r="J25" s="37"/>
      <c r="K25" s="3"/>
      <c r="L25" s="3"/>
      <c r="M25" s="5">
        <f t="shared" si="19"/>
        <v>0</v>
      </c>
      <c r="N25" s="5">
        <f t="shared" si="20"/>
        <v>0</v>
      </c>
      <c r="O25" s="19" t="s">
        <v>44</v>
      </c>
      <c r="P25" s="37"/>
      <c r="Q25" s="37"/>
      <c r="R25" s="3"/>
      <c r="S25" s="3"/>
      <c r="T25" s="5">
        <f t="shared" si="21"/>
        <v>0</v>
      </c>
      <c r="U25" s="5">
        <f t="shared" si="22"/>
        <v>0</v>
      </c>
      <c r="V25" s="3"/>
      <c r="W25" s="3"/>
      <c r="X25" s="46">
        <f t="shared" si="32"/>
        <v>0</v>
      </c>
      <c r="Y25" s="46">
        <f t="shared" si="23"/>
        <v>0</v>
      </c>
      <c r="Z25" s="11">
        <f t="shared" si="24"/>
        <v>0</v>
      </c>
      <c r="AA25" s="21">
        <f t="shared" si="25"/>
        <v>0</v>
      </c>
      <c r="AB25" s="13" t="s">
        <v>59</v>
      </c>
      <c r="AC25" s="35"/>
      <c r="AD25" s="34"/>
      <c r="AE25" s="51"/>
      <c r="AF25" s="51"/>
      <c r="AG25" s="3"/>
      <c r="AH25" s="3"/>
      <c r="AI25" s="3"/>
      <c r="AJ25" s="3"/>
      <c r="AK25" s="3"/>
      <c r="AL25" s="3"/>
      <c r="AM25" s="11">
        <f t="shared" si="14"/>
        <v>0</v>
      </c>
      <c r="AN25" s="11">
        <f t="shared" si="15"/>
        <v>0</v>
      </c>
      <c r="AO25" s="11">
        <f t="shared" si="26"/>
        <v>0</v>
      </c>
      <c r="AP25" s="11">
        <f t="shared" si="27"/>
        <v>0</v>
      </c>
      <c r="AQ25" s="13" t="s">
        <v>59</v>
      </c>
      <c r="AR25" s="48"/>
      <c r="AS25" s="48"/>
      <c r="AT25" s="48"/>
      <c r="AU25" s="48"/>
      <c r="AV25" s="48"/>
      <c r="AW25" s="48"/>
      <c r="AX25" s="19"/>
      <c r="AY25" s="19"/>
      <c r="AZ25" s="48"/>
      <c r="BA25" s="48"/>
      <c r="BB25" s="31">
        <f t="shared" si="9"/>
        <v>0</v>
      </c>
      <c r="BC25" s="31">
        <f t="shared" si="10"/>
        <v>0</v>
      </c>
      <c r="BD25" s="3"/>
      <c r="BE25" s="3"/>
      <c r="BF25" s="37">
        <v>441408</v>
      </c>
      <c r="BG25" s="37"/>
      <c r="BH25" s="11">
        <f t="shared" si="11"/>
        <v>441408</v>
      </c>
      <c r="BI25" s="11">
        <f t="shared" si="12"/>
        <v>0</v>
      </c>
      <c r="BJ25" s="3"/>
      <c r="BK25" s="3"/>
      <c r="BL25" s="3"/>
      <c r="BM25" s="3"/>
      <c r="BN25" s="3"/>
      <c r="BO25" s="3"/>
      <c r="BP25" s="3"/>
      <c r="BQ25" s="3"/>
      <c r="BR25" s="11">
        <f t="shared" si="28"/>
        <v>0</v>
      </c>
      <c r="BS25" s="11">
        <f t="shared" si="29"/>
        <v>0</v>
      </c>
      <c r="BT25" s="11">
        <f t="shared" si="30"/>
        <v>441408</v>
      </c>
      <c r="BU25" s="11">
        <f t="shared" si="31"/>
        <v>0</v>
      </c>
      <c r="BV25" s="13" t="s">
        <v>59</v>
      </c>
      <c r="BW25" s="53" t="s">
        <v>85</v>
      </c>
    </row>
    <row r="26" spans="2:75" ht="12.75">
      <c r="B26" s="24">
        <v>5205</v>
      </c>
      <c r="C26" s="3"/>
      <c r="D26" s="3"/>
      <c r="E26" s="37"/>
      <c r="F26" s="37"/>
      <c r="G26" s="5">
        <f t="shared" si="0"/>
        <v>0</v>
      </c>
      <c r="H26" s="5">
        <f t="shared" si="1"/>
        <v>0</v>
      </c>
      <c r="I26" s="37"/>
      <c r="J26" s="37"/>
      <c r="K26" s="3"/>
      <c r="L26" s="3"/>
      <c r="M26" s="5">
        <f t="shared" si="19"/>
        <v>0</v>
      </c>
      <c r="N26" s="5">
        <f t="shared" si="20"/>
        <v>0</v>
      </c>
      <c r="O26" s="19" t="s">
        <v>45</v>
      </c>
      <c r="P26" s="37"/>
      <c r="Q26" s="37"/>
      <c r="R26" s="3"/>
      <c r="S26" s="3"/>
      <c r="T26" s="5">
        <f t="shared" si="21"/>
        <v>0</v>
      </c>
      <c r="U26" s="5">
        <f t="shared" si="22"/>
        <v>0</v>
      </c>
      <c r="V26" s="3"/>
      <c r="W26" s="3"/>
      <c r="X26" s="46">
        <f t="shared" si="32"/>
        <v>0</v>
      </c>
      <c r="Y26" s="46">
        <f t="shared" si="23"/>
        <v>0</v>
      </c>
      <c r="Z26" s="11">
        <f t="shared" si="24"/>
        <v>0</v>
      </c>
      <c r="AA26" s="21">
        <f t="shared" si="25"/>
        <v>0</v>
      </c>
      <c r="AB26" s="13" t="s">
        <v>45</v>
      </c>
      <c r="AC26" s="35"/>
      <c r="AD26" s="34"/>
      <c r="AE26" s="51"/>
      <c r="AF26" s="51"/>
      <c r="AG26" s="3"/>
      <c r="AH26" s="3"/>
      <c r="AI26" s="3"/>
      <c r="AJ26" s="3"/>
      <c r="AK26" s="3"/>
      <c r="AL26" s="3"/>
      <c r="AM26" s="11">
        <f t="shared" si="14"/>
        <v>0</v>
      </c>
      <c r="AN26" s="11">
        <f t="shared" si="15"/>
        <v>0</v>
      </c>
      <c r="AO26" s="11">
        <f t="shared" si="26"/>
        <v>0</v>
      </c>
      <c r="AP26" s="11">
        <f t="shared" si="27"/>
        <v>0</v>
      </c>
      <c r="AQ26" s="13" t="s">
        <v>45</v>
      </c>
      <c r="AR26" s="48"/>
      <c r="AS26" s="48"/>
      <c r="AT26" s="48"/>
      <c r="AU26" s="48"/>
      <c r="AV26" s="48"/>
      <c r="AW26" s="48"/>
      <c r="AX26" s="19"/>
      <c r="AY26" s="19"/>
      <c r="AZ26" s="48"/>
      <c r="BA26" s="48"/>
      <c r="BB26" s="31">
        <f t="shared" si="9"/>
        <v>0</v>
      </c>
      <c r="BC26" s="31">
        <f t="shared" si="10"/>
        <v>0</v>
      </c>
      <c r="BD26" s="3"/>
      <c r="BE26" s="3"/>
      <c r="BF26" s="37"/>
      <c r="BG26" s="37"/>
      <c r="BH26" s="11">
        <f t="shared" si="11"/>
        <v>0</v>
      </c>
      <c r="BI26" s="11">
        <f t="shared" si="12"/>
        <v>0</v>
      </c>
      <c r="BJ26" s="3"/>
      <c r="BK26" s="3"/>
      <c r="BL26" s="3"/>
      <c r="BM26" s="3"/>
      <c r="BN26" s="3"/>
      <c r="BO26" s="3"/>
      <c r="BP26" s="3"/>
      <c r="BQ26" s="3"/>
      <c r="BR26" s="11">
        <f t="shared" si="28"/>
        <v>0</v>
      </c>
      <c r="BS26" s="11">
        <f t="shared" si="29"/>
        <v>0</v>
      </c>
      <c r="BT26" s="11">
        <f t="shared" si="30"/>
        <v>0</v>
      </c>
      <c r="BU26" s="11">
        <f t="shared" si="31"/>
        <v>0</v>
      </c>
      <c r="BV26" s="13" t="s">
        <v>45</v>
      </c>
      <c r="BW26" s="53" t="s">
        <v>86</v>
      </c>
    </row>
    <row r="27" spans="2:75" ht="12.75">
      <c r="B27" s="13" t="s">
        <v>46</v>
      </c>
      <c r="C27" s="3"/>
      <c r="D27" s="3"/>
      <c r="E27" s="37"/>
      <c r="F27" s="37"/>
      <c r="G27" s="5">
        <f t="shared" si="0"/>
        <v>0</v>
      </c>
      <c r="H27" s="5">
        <f t="shared" si="1"/>
        <v>0</v>
      </c>
      <c r="I27" s="37"/>
      <c r="J27" s="37"/>
      <c r="K27" s="3"/>
      <c r="L27" s="3"/>
      <c r="M27" s="5">
        <f t="shared" si="19"/>
        <v>0</v>
      </c>
      <c r="N27" s="5">
        <f t="shared" si="20"/>
        <v>0</v>
      </c>
      <c r="O27" s="19" t="s">
        <v>46</v>
      </c>
      <c r="P27" s="37"/>
      <c r="Q27" s="37"/>
      <c r="R27" s="3"/>
      <c r="S27" s="3"/>
      <c r="T27" s="5">
        <f t="shared" si="21"/>
        <v>0</v>
      </c>
      <c r="U27" s="5">
        <f t="shared" si="22"/>
        <v>0</v>
      </c>
      <c r="V27" s="3"/>
      <c r="W27" s="3"/>
      <c r="X27" s="46">
        <f t="shared" si="32"/>
        <v>0</v>
      </c>
      <c r="Y27" s="46">
        <f t="shared" si="23"/>
        <v>0</v>
      </c>
      <c r="Z27" s="11">
        <f t="shared" si="24"/>
        <v>0</v>
      </c>
      <c r="AA27" s="21">
        <f t="shared" si="25"/>
        <v>0</v>
      </c>
      <c r="AB27" s="13" t="s">
        <v>46</v>
      </c>
      <c r="AC27" s="35"/>
      <c r="AD27" s="34"/>
      <c r="AE27" s="51"/>
      <c r="AF27" s="51"/>
      <c r="AG27" s="3"/>
      <c r="AH27" s="3"/>
      <c r="AI27" s="3"/>
      <c r="AJ27" s="3"/>
      <c r="AK27" s="3"/>
      <c r="AL27" s="3"/>
      <c r="AM27" s="11">
        <f t="shared" si="14"/>
        <v>0</v>
      </c>
      <c r="AN27" s="11">
        <f t="shared" si="15"/>
        <v>0</v>
      </c>
      <c r="AO27" s="11">
        <f t="shared" si="26"/>
        <v>0</v>
      </c>
      <c r="AP27" s="11">
        <f t="shared" si="27"/>
        <v>0</v>
      </c>
      <c r="AQ27" s="13" t="s">
        <v>46</v>
      </c>
      <c r="AR27" s="48"/>
      <c r="AS27" s="48"/>
      <c r="AT27" s="48"/>
      <c r="AU27" s="48"/>
      <c r="AV27" s="48"/>
      <c r="AW27" s="48"/>
      <c r="AX27" s="19"/>
      <c r="AY27" s="19"/>
      <c r="AZ27" s="48"/>
      <c r="BA27" s="48"/>
      <c r="BB27" s="31">
        <f t="shared" si="9"/>
        <v>0</v>
      </c>
      <c r="BC27" s="31">
        <f t="shared" si="10"/>
        <v>0</v>
      </c>
      <c r="BD27" s="3"/>
      <c r="BE27" s="3"/>
      <c r="BF27" s="37"/>
      <c r="BG27" s="37"/>
      <c r="BH27" s="11">
        <f t="shared" si="11"/>
        <v>0</v>
      </c>
      <c r="BI27" s="11">
        <f t="shared" si="12"/>
        <v>0</v>
      </c>
      <c r="BJ27" s="3"/>
      <c r="BK27" s="3"/>
      <c r="BL27" s="3">
        <v>2639719</v>
      </c>
      <c r="BM27" s="3">
        <v>2639719</v>
      </c>
      <c r="BN27" s="3"/>
      <c r="BO27" s="23"/>
      <c r="BP27" s="3"/>
      <c r="BQ27" s="3"/>
      <c r="BR27" s="11">
        <f t="shared" si="28"/>
        <v>2639719</v>
      </c>
      <c r="BS27" s="11">
        <f t="shared" si="29"/>
        <v>2639719</v>
      </c>
      <c r="BT27" s="11">
        <f t="shared" si="30"/>
        <v>2639719</v>
      </c>
      <c r="BU27" s="11">
        <f t="shared" si="31"/>
        <v>2639719</v>
      </c>
      <c r="BV27" s="13" t="s">
        <v>46</v>
      </c>
      <c r="BW27" s="53" t="s">
        <v>87</v>
      </c>
    </row>
    <row r="28" spans="2:75" ht="12.75">
      <c r="B28" s="14" t="s">
        <v>65</v>
      </c>
      <c r="C28" s="3"/>
      <c r="D28" s="3"/>
      <c r="E28" s="37"/>
      <c r="F28" s="37"/>
      <c r="G28" s="5">
        <f t="shared" si="0"/>
        <v>0</v>
      </c>
      <c r="H28" s="5">
        <f t="shared" si="1"/>
        <v>0</v>
      </c>
      <c r="I28" s="37"/>
      <c r="J28" s="37"/>
      <c r="K28" s="3"/>
      <c r="L28" s="3"/>
      <c r="M28" s="5">
        <f t="shared" si="19"/>
        <v>0</v>
      </c>
      <c r="N28" s="5">
        <f t="shared" si="20"/>
        <v>0</v>
      </c>
      <c r="O28" s="20"/>
      <c r="P28" s="37"/>
      <c r="Q28" s="37"/>
      <c r="R28" s="3"/>
      <c r="S28" s="3"/>
      <c r="T28" s="5">
        <f t="shared" si="21"/>
        <v>0</v>
      </c>
      <c r="U28" s="5">
        <f t="shared" si="22"/>
        <v>0</v>
      </c>
      <c r="V28" s="3"/>
      <c r="W28" s="3"/>
      <c r="X28" s="46">
        <f t="shared" si="32"/>
        <v>0</v>
      </c>
      <c r="Y28" s="46">
        <f t="shared" si="23"/>
        <v>0</v>
      </c>
      <c r="Z28" s="11">
        <f t="shared" si="24"/>
        <v>0</v>
      </c>
      <c r="AA28" s="21">
        <f t="shared" si="25"/>
        <v>0</v>
      </c>
      <c r="AB28" s="14" t="s">
        <v>64</v>
      </c>
      <c r="AC28" s="35"/>
      <c r="AD28" s="34"/>
      <c r="AE28" s="45"/>
      <c r="AF28" s="45"/>
      <c r="AG28" s="3"/>
      <c r="AH28" s="3"/>
      <c r="AI28" s="3"/>
      <c r="AJ28" s="3"/>
      <c r="AK28" s="3"/>
      <c r="AL28" s="3"/>
      <c r="AM28" s="11">
        <f>AC28+AE28+AG28+AI28</f>
        <v>0</v>
      </c>
      <c r="AN28" s="11">
        <f t="shared" si="15"/>
        <v>0</v>
      </c>
      <c r="AO28" s="11">
        <f t="shared" si="26"/>
        <v>0</v>
      </c>
      <c r="AP28" s="11">
        <f t="shared" si="27"/>
        <v>0</v>
      </c>
      <c r="AQ28" s="14" t="s">
        <v>63</v>
      </c>
      <c r="AR28" s="50"/>
      <c r="AS28" s="50"/>
      <c r="AT28" s="50"/>
      <c r="AU28" s="50"/>
      <c r="AV28" s="50"/>
      <c r="AW28" s="50"/>
      <c r="AX28" s="20"/>
      <c r="AY28" s="20"/>
      <c r="AZ28" s="50"/>
      <c r="BA28" s="50"/>
      <c r="BB28" s="31">
        <f t="shared" si="9"/>
        <v>0</v>
      </c>
      <c r="BC28" s="31">
        <f t="shared" si="10"/>
        <v>0</v>
      </c>
      <c r="BD28" s="3"/>
      <c r="BE28" s="3"/>
      <c r="BF28" s="37"/>
      <c r="BG28" s="37"/>
      <c r="BH28" s="11">
        <f t="shared" si="11"/>
        <v>0</v>
      </c>
      <c r="BI28" s="11">
        <f t="shared" si="12"/>
        <v>0</v>
      </c>
      <c r="BJ28" s="3"/>
      <c r="BK28" s="3"/>
      <c r="BL28" s="3"/>
      <c r="BM28" s="3"/>
      <c r="BN28" s="3">
        <v>44486</v>
      </c>
      <c r="BO28" s="3">
        <v>44486</v>
      </c>
      <c r="BP28" s="3"/>
      <c r="BQ28" s="3"/>
      <c r="BR28" s="11">
        <f t="shared" si="28"/>
        <v>44486</v>
      </c>
      <c r="BS28" s="11">
        <f t="shared" si="29"/>
        <v>44486</v>
      </c>
      <c r="BT28" s="11">
        <f t="shared" si="30"/>
        <v>44486</v>
      </c>
      <c r="BU28" s="11">
        <f t="shared" si="31"/>
        <v>44486</v>
      </c>
      <c r="BV28" s="13" t="s">
        <v>57</v>
      </c>
      <c r="BW28" s="53" t="s">
        <v>88</v>
      </c>
    </row>
    <row r="29" spans="3:73" ht="12.75">
      <c r="C29" s="6">
        <f aca="true" t="shared" si="33" ref="C29:N29">SUM(C7:C28)</f>
        <v>0</v>
      </c>
      <c r="D29" s="6">
        <f t="shared" si="33"/>
        <v>0</v>
      </c>
      <c r="E29" s="38">
        <f t="shared" si="33"/>
        <v>0</v>
      </c>
      <c r="F29" s="38">
        <f t="shared" si="33"/>
        <v>0</v>
      </c>
      <c r="G29" s="6">
        <f t="shared" si="33"/>
        <v>0</v>
      </c>
      <c r="H29" s="6">
        <f t="shared" si="33"/>
        <v>0</v>
      </c>
      <c r="I29" s="6">
        <f t="shared" si="33"/>
        <v>80588</v>
      </c>
      <c r="J29" s="6">
        <f t="shared" si="33"/>
        <v>73300</v>
      </c>
      <c r="K29" s="6">
        <f t="shared" si="33"/>
        <v>0</v>
      </c>
      <c r="L29" s="6">
        <f t="shared" si="33"/>
        <v>0</v>
      </c>
      <c r="M29" s="6">
        <f t="shared" si="33"/>
        <v>80588</v>
      </c>
      <c r="N29" s="6">
        <f t="shared" si="33"/>
        <v>73300</v>
      </c>
      <c r="O29" s="6"/>
      <c r="P29" s="6">
        <f aca="true" t="shared" si="34" ref="P29:AA29">SUM(P7:P28)</f>
        <v>18434</v>
      </c>
      <c r="Q29" s="6">
        <f t="shared" si="34"/>
        <v>17929</v>
      </c>
      <c r="R29" s="6">
        <f t="shared" si="34"/>
        <v>0</v>
      </c>
      <c r="S29" s="6">
        <f t="shared" si="34"/>
        <v>0</v>
      </c>
      <c r="T29" s="6">
        <f t="shared" si="34"/>
        <v>18434</v>
      </c>
      <c r="U29" s="6">
        <f t="shared" si="34"/>
        <v>17929</v>
      </c>
      <c r="V29" s="6">
        <f t="shared" si="34"/>
        <v>0</v>
      </c>
      <c r="W29" s="6">
        <f t="shared" si="34"/>
        <v>0</v>
      </c>
      <c r="X29" s="38">
        <f>SUM(X7:X28)</f>
        <v>99022</v>
      </c>
      <c r="Y29" s="38">
        <f t="shared" si="34"/>
        <v>91229</v>
      </c>
      <c r="Z29" s="6">
        <f t="shared" si="34"/>
        <v>99022</v>
      </c>
      <c r="AA29" s="6">
        <f t="shared" si="34"/>
        <v>91229</v>
      </c>
      <c r="AB29" s="16"/>
      <c r="AC29" s="6">
        <f aca="true" t="shared" si="35" ref="AC29:AP29">SUM(AC7:AC28)</f>
        <v>159032</v>
      </c>
      <c r="AD29" s="6">
        <f t="shared" si="35"/>
        <v>170411</v>
      </c>
      <c r="AE29" s="6">
        <f t="shared" si="35"/>
        <v>42154</v>
      </c>
      <c r="AF29" s="6">
        <f t="shared" si="35"/>
        <v>42154</v>
      </c>
      <c r="AG29" s="6">
        <f t="shared" si="35"/>
        <v>0</v>
      </c>
      <c r="AH29" s="6">
        <f t="shared" si="35"/>
        <v>0</v>
      </c>
      <c r="AI29" s="6">
        <f t="shared" si="35"/>
        <v>0</v>
      </c>
      <c r="AJ29" s="6">
        <f t="shared" si="35"/>
        <v>0</v>
      </c>
      <c r="AK29" s="6">
        <f>SUM(AK7:AK28)</f>
        <v>65059</v>
      </c>
      <c r="AL29" s="6">
        <f>SUM(AL7:AL28)</f>
        <v>93200</v>
      </c>
      <c r="AM29" s="6">
        <f t="shared" si="35"/>
        <v>266245</v>
      </c>
      <c r="AN29" s="6">
        <f t="shared" si="35"/>
        <v>305765</v>
      </c>
      <c r="AO29" s="6">
        <f t="shared" si="35"/>
        <v>365267</v>
      </c>
      <c r="AP29" s="6">
        <f t="shared" si="35"/>
        <v>396994</v>
      </c>
      <c r="AQ29" s="6"/>
      <c r="AR29" s="6">
        <f>SUM(AR7:AR28)</f>
        <v>0</v>
      </c>
      <c r="AS29" s="6">
        <f>SUM(AS7:AS28)</f>
        <v>0</v>
      </c>
      <c r="AT29" s="6">
        <f>SUM(AT8:AT28)</f>
        <v>0</v>
      </c>
      <c r="AU29" s="6">
        <f>SUM(AU7:AU28)</f>
        <v>0</v>
      </c>
      <c r="AV29" s="6">
        <f>SUM(AV7:AV28)</f>
        <v>0</v>
      </c>
      <c r="AW29" s="6">
        <f>SUM(AW7:AW28)</f>
        <v>0</v>
      </c>
      <c r="AX29" s="15"/>
      <c r="AY29" s="15"/>
      <c r="AZ29" s="6">
        <f>SUM(AZ7:AZ28)</f>
        <v>0</v>
      </c>
      <c r="BA29" s="6">
        <f>SUM(BA7:BA28)</f>
        <v>0</v>
      </c>
      <c r="BB29" s="6">
        <f>SUM(BB7:BB28)</f>
        <v>0</v>
      </c>
      <c r="BC29" s="6">
        <f>SUM(BC7:BC28)</f>
        <v>0</v>
      </c>
      <c r="BD29" s="6">
        <f aca="true" t="shared" si="36" ref="BD29:BU29">SUM(BD7:BD28)</f>
        <v>0</v>
      </c>
      <c r="BE29" s="6">
        <f t="shared" si="36"/>
        <v>0</v>
      </c>
      <c r="BF29" s="6">
        <f>SUM(BF7:BF28)</f>
        <v>443848</v>
      </c>
      <c r="BG29" s="6">
        <f t="shared" si="36"/>
        <v>0</v>
      </c>
      <c r="BH29" s="6">
        <f>SUM(BH7:BH28)</f>
        <v>809115</v>
      </c>
      <c r="BI29" s="6">
        <f t="shared" si="36"/>
        <v>396994</v>
      </c>
      <c r="BJ29" s="6">
        <f t="shared" si="36"/>
        <v>0</v>
      </c>
      <c r="BK29" s="6">
        <f t="shared" si="36"/>
        <v>0</v>
      </c>
      <c r="BL29" s="6">
        <f t="shared" si="36"/>
        <v>3791676</v>
      </c>
      <c r="BM29" s="6">
        <f t="shared" si="36"/>
        <v>3757597</v>
      </c>
      <c r="BN29" s="6">
        <f t="shared" si="36"/>
        <v>106584</v>
      </c>
      <c r="BO29" s="6">
        <f t="shared" si="36"/>
        <v>106584</v>
      </c>
      <c r="BP29" s="6">
        <f t="shared" si="36"/>
        <v>0</v>
      </c>
      <c r="BQ29" s="6">
        <f t="shared" si="36"/>
        <v>0</v>
      </c>
      <c r="BR29" s="6">
        <f t="shared" si="36"/>
        <v>3898260</v>
      </c>
      <c r="BS29" s="6">
        <f t="shared" si="36"/>
        <v>3864181</v>
      </c>
      <c r="BT29" s="6">
        <f t="shared" si="36"/>
        <v>4707375</v>
      </c>
      <c r="BU29" s="6">
        <f t="shared" si="36"/>
        <v>4261175</v>
      </c>
    </row>
  </sheetData>
  <sheetProtection/>
  <mergeCells count="39">
    <mergeCell ref="BJ3:BS3"/>
    <mergeCell ref="BR4:BS4"/>
    <mergeCell ref="C4:D4"/>
    <mergeCell ref="E4:F4"/>
    <mergeCell ref="G4:H4"/>
    <mergeCell ref="I4:J4"/>
    <mergeCell ref="AT4:AU4"/>
    <mergeCell ref="AM4:AN4"/>
    <mergeCell ref="AO4:AP4"/>
    <mergeCell ref="BD4:BE4"/>
    <mergeCell ref="BT4:BU4"/>
    <mergeCell ref="BH4:BI4"/>
    <mergeCell ref="BJ4:BK4"/>
    <mergeCell ref="BL4:BM4"/>
    <mergeCell ref="BN4:BO4"/>
    <mergeCell ref="BP4:BQ4"/>
    <mergeCell ref="P4:Q4"/>
    <mergeCell ref="R4:S4"/>
    <mergeCell ref="Z4:AA4"/>
    <mergeCell ref="AC4:AD4"/>
    <mergeCell ref="AE4:AF4"/>
    <mergeCell ref="V4:W4"/>
    <mergeCell ref="B3:B6"/>
    <mergeCell ref="C3:H3"/>
    <mergeCell ref="I3:Y3"/>
    <mergeCell ref="AC3:AN3"/>
    <mergeCell ref="T4:U4"/>
    <mergeCell ref="AK4:AL4"/>
    <mergeCell ref="AG4:AH4"/>
    <mergeCell ref="AI4:AJ4"/>
    <mergeCell ref="K4:L4"/>
    <mergeCell ref="M4:N4"/>
    <mergeCell ref="BD3:BG3"/>
    <mergeCell ref="AZ4:BA4"/>
    <mergeCell ref="BB4:BC4"/>
    <mergeCell ref="X4:Y4"/>
    <mergeCell ref="AR4:AS4"/>
    <mergeCell ref="AV4:AW4"/>
    <mergeCell ref="BF4:BG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Slavka</dc:creator>
  <cp:keywords/>
  <dc:description/>
  <cp:lastModifiedBy>Radoslava Valkova</cp:lastModifiedBy>
  <cp:lastPrinted>2016-08-04T13:11:20Z</cp:lastPrinted>
  <dcterms:created xsi:type="dcterms:W3CDTF">2011-09-09T07:48:44Z</dcterms:created>
  <dcterms:modified xsi:type="dcterms:W3CDTF">2016-08-11T09:51:13Z</dcterms:modified>
  <cp:category/>
  <cp:version/>
  <cp:contentType/>
  <cp:contentStatus/>
</cp:coreProperties>
</file>